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Questa_cartella_di_lavoro" defaultThemeVersion="124226"/>
  <mc:AlternateContent xmlns:mc="http://schemas.openxmlformats.org/markup-compatibility/2006">
    <mc:Choice Requires="x15">
      <x15ac:absPath xmlns:x15ac="http://schemas.microsoft.com/office/spreadsheetml/2010/11/ac" url="Z:\2020\PSL 2014-2020\BANDI\AMBITO INTERESSE 7\4.2.1\PIA\"/>
    </mc:Choice>
  </mc:AlternateContent>
  <bookViews>
    <workbookView xWindow="0" yWindow="0" windowWidth="16380" windowHeight="8190" tabRatio="713" firstSheet="2" activeTab="2"/>
  </bookViews>
  <sheets>
    <sheet name="2-1_PROGETTI_OUT" sheetId="1" state="hidden" r:id="rId1"/>
    <sheet name="1.1 CONTO ECONOMICO ANTE" sheetId="2" r:id="rId2"/>
    <sheet name="1.2 CONTO ECONOMICO POST" sheetId="3" r:id="rId3"/>
    <sheet name="2.1  STATO PATRIMONIALE ANTE" sheetId="4" r:id="rId4"/>
    <sheet name="2-1_STATO_PATRIMONIALE_OUT" sheetId="5" state="hidden" r:id="rId5"/>
    <sheet name="3-2_CONTO_ECONOMICO_OUT" sheetId="6" state="hidden" r:id="rId6"/>
    <sheet name="2.2  STATO PATRIMONIALE POST" sheetId="7" r:id="rId7"/>
    <sheet name="PREREQUISITO_1_ROI" sheetId="8" r:id="rId8"/>
    <sheet name="PREREQUISITO_2_VALORE AGGIUNTO" sheetId="9" r:id="rId9"/>
    <sheet name="3 MATERIE PRIME" sheetId="10" r:id="rId10"/>
    <sheet name="4-2_MATERIE_PRIME_OUT" sheetId="11" state="hidden" r:id="rId11"/>
    <sheet name="3.1 RIEPILOGO MATERIE PRIME" sheetId="12" r:id="rId12"/>
    <sheet name="4 PRODOTTI FINITI" sheetId="13" r:id="rId13"/>
    <sheet name="5-1_PRODOTTI_OUT" sheetId="14" state="hidden" r:id="rId14"/>
    <sheet name="5-4_PREZZI_MATERIE_PRIME_OUT" sheetId="15" state="hidden" r:id="rId15"/>
    <sheet name="5 RIEPILOGO PRODOTTI FINITI" sheetId="16" r:id="rId16"/>
    <sheet name="6 PREVENTIVO_LAVORI " sheetId="17" r:id="rId17"/>
    <sheet name="7 REIMPIEGO ENERGETICO" sheetId="19" r:id="rId18"/>
    <sheet name="8 PUNTEGGIO PRIORITA" sheetId="29" r:id="rId19"/>
    <sheet name="6-4_PREVENTIVO_LAVORI_OUT" sheetId="20" state="hidden" r:id="rId20"/>
    <sheet name="6-5_COSTI_UNITARI_OUT" sheetId="21" state="hidden" r:id="rId21"/>
    <sheet name="7_PIANO_FINANZIARIO_OUT" sheetId="22" state="hidden" r:id="rId22"/>
    <sheet name="PREREQUISITO_2_ROI_OUT" sheetId="23" state="hidden" r:id="rId23"/>
    <sheet name="PREVENTIVO_LAVORI_APPROVATO" sheetId="24" state="hidden" r:id="rId24"/>
    <sheet name="PIANO_FINANZIARIO_APPROVATO" sheetId="25" state="hidden" r:id="rId25"/>
    <sheet name="DOCUMENTI_ALLEGATI" sheetId="26" state="hidden" r:id="rId26"/>
    <sheet name="RICEVIBILITA_DATI_ISTRUTTORIA" sheetId="27" state="hidden" r:id="rId27"/>
    <sheet name="PRIORITA_GRADUATORIA" sheetId="28" state="hidden" r:id="rId28"/>
  </sheets>
  <definedNames>
    <definedName name="_A65553">'5 RIEPILOGO PRODOTTI FINITI'!$D$65</definedName>
    <definedName name="_xlnm.Print_Area" localSheetId="2">'1.2 CONTO ECONOMICO POST'!$B$1:$N$93</definedName>
    <definedName name="_xlnm.Print_Area" localSheetId="9">'3 MATERIE PRIME'!#REF!,'3 MATERIE PRIME'!#REF!,'3 MATERIE PRIME'!#REF!,'3 MATERIE PRIME'!$A$2:$Y$61,'3 MATERIE PRIME'!#REF!,'3 MATERIE PRIME'!#REF!</definedName>
    <definedName name="_xlnm.Print_Area" localSheetId="11">'3.1 RIEPILOGO MATERIE PRIME'!$A$1:$N$57</definedName>
    <definedName name="_xlnm.Print_Area" localSheetId="12">'4 PRODOTTI FINITI'!$A$2:$Y$61,'4 PRODOTTI FINITI'!#REF!,'4 PRODOTTI FINITI'!#REF!,'4 PRODOTTI FINITI'!#REF!,'4 PRODOTTI FINITI'!#REF!</definedName>
    <definedName name="_xlnm.Print_Area" localSheetId="15">'5 RIEPILOGO PRODOTTI FINITI'!$A$1:$N$60</definedName>
    <definedName name="_xlnm.Print_Area" localSheetId="16">'6 PREVENTIVO_LAVORI '!$A$1:$R$337</definedName>
    <definedName name="_xlnm.Print_Area" localSheetId="17">'7 REIMPIEGO ENERGETICO'!$A$1:$K$30</definedName>
    <definedName name="_xlnm.Print_Area" localSheetId="18">'8 PUNTEGGIO PRIORITA'!$B$1:$T$50</definedName>
    <definedName name="Excel_BuiltIn_Print_Area" localSheetId="2">'1.2 CONTO ECONOMICO POST'!$A$1:$M$95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Q43" i="17" l="1"/>
  <c r="Q75" i="17"/>
  <c r="Q107" i="17"/>
  <c r="Q139" i="17"/>
  <c r="Q171" i="17"/>
  <c r="Q203" i="17"/>
  <c r="Q235" i="17"/>
  <c r="Q269" i="17"/>
  <c r="Q303" i="17"/>
  <c r="G35" i="29" l="1"/>
  <c r="J35" i="29"/>
  <c r="K49" i="29" s="1"/>
  <c r="M35" i="29"/>
  <c r="P35" i="29"/>
  <c r="S35" i="29"/>
  <c r="E33" i="29"/>
  <c r="Q323" i="17"/>
  <c r="E47" i="29" s="1"/>
  <c r="E41" i="29"/>
  <c r="E39" i="29"/>
  <c r="E37" i="29"/>
  <c r="E15" i="29"/>
  <c r="E17" i="29"/>
  <c r="E19" i="29"/>
  <c r="E21" i="29"/>
  <c r="E23" i="29"/>
  <c r="E25" i="29"/>
  <c r="E27" i="29"/>
  <c r="E29" i="29"/>
  <c r="E31" i="29"/>
  <c r="F27" i="19"/>
  <c r="F23" i="19"/>
  <c r="J17" i="19"/>
  <c r="H17" i="19"/>
  <c r="Q321" i="17"/>
  <c r="Q315" i="17"/>
  <c r="P309" i="17"/>
  <c r="Q309" i="17" s="1"/>
  <c r="E32" i="29"/>
  <c r="E30" i="29"/>
  <c r="E28" i="29"/>
  <c r="E26" i="29"/>
  <c r="E24" i="29"/>
  <c r="E22" i="29"/>
  <c r="E20" i="29"/>
  <c r="E18" i="29"/>
  <c r="E16" i="29"/>
  <c r="Q5" i="29"/>
  <c r="Q3" i="29"/>
  <c r="G52" i="16"/>
  <c r="I52" i="16"/>
  <c r="K52" i="16"/>
  <c r="E52" i="16" s="1"/>
  <c r="M3" i="17"/>
  <c r="G52" i="12"/>
  <c r="G59" i="10"/>
  <c r="N2" i="11"/>
  <c r="I28" i="7"/>
  <c r="G28" i="7"/>
  <c r="F22" i="8" s="1"/>
  <c r="F27" i="8" s="1"/>
  <c r="K28" i="4"/>
  <c r="I28" i="4"/>
  <c r="I2" i="5" s="1"/>
  <c r="G28" i="4"/>
  <c r="G24" i="2"/>
  <c r="H2" i="6" s="1"/>
  <c r="I5" i="19"/>
  <c r="I4" i="19"/>
  <c r="I3" i="19"/>
  <c r="M5" i="17"/>
  <c r="K5" i="16"/>
  <c r="K4" i="16"/>
  <c r="K3" i="16"/>
  <c r="V59" i="13"/>
  <c r="S59" i="13"/>
  <c r="P59" i="13"/>
  <c r="L59" i="13"/>
  <c r="I59" i="13"/>
  <c r="G59" i="13"/>
  <c r="V57" i="13"/>
  <c r="S57" i="13"/>
  <c r="P57" i="13"/>
  <c r="L57" i="13"/>
  <c r="I57" i="13"/>
  <c r="G57" i="13"/>
  <c r="S5" i="13"/>
  <c r="S4" i="13"/>
  <c r="S3" i="13"/>
  <c r="K5" i="12"/>
  <c r="K4" i="12"/>
  <c r="K3" i="12"/>
  <c r="G2" i="11"/>
  <c r="F2" i="11"/>
  <c r="E2" i="11"/>
  <c r="A2" i="11"/>
  <c r="V59" i="10"/>
  <c r="S59" i="10"/>
  <c r="R2" i="11"/>
  <c r="P59" i="10"/>
  <c r="L59" i="10"/>
  <c r="P2" i="11" s="1"/>
  <c r="I59" i="10"/>
  <c r="V57" i="10"/>
  <c r="S57" i="10"/>
  <c r="L2" i="11" s="1"/>
  <c r="P57" i="10"/>
  <c r="K2" i="11" s="1"/>
  <c r="L57" i="10"/>
  <c r="J2" i="11" s="1"/>
  <c r="I57" i="10"/>
  <c r="G57" i="10"/>
  <c r="H2" i="11"/>
  <c r="S5" i="10"/>
  <c r="B2" i="11"/>
  <c r="S4" i="10"/>
  <c r="S3" i="10"/>
  <c r="C2" i="11" s="1"/>
  <c r="D17" i="9"/>
  <c r="D12" i="9"/>
  <c r="I5" i="9"/>
  <c r="I4" i="9"/>
  <c r="I3" i="9"/>
  <c r="I5" i="8"/>
  <c r="I4" i="8"/>
  <c r="I3" i="8"/>
  <c r="K28" i="7"/>
  <c r="J22" i="8" s="1"/>
  <c r="J27" i="8" s="1"/>
  <c r="H22" i="8"/>
  <c r="H27" i="8" s="1"/>
  <c r="Q12" i="7"/>
  <c r="P12" i="7"/>
  <c r="O12" i="7"/>
  <c r="O14" i="7" s="1"/>
  <c r="K5" i="7"/>
  <c r="K4" i="7"/>
  <c r="K3" i="7"/>
  <c r="G2" i="6"/>
  <c r="F2" i="6"/>
  <c r="E2" i="6"/>
  <c r="C2" i="6"/>
  <c r="B2" i="6"/>
  <c r="A2" i="6"/>
  <c r="G2" i="5"/>
  <c r="F2" i="5"/>
  <c r="E2" i="5"/>
  <c r="A2" i="5"/>
  <c r="J12" i="8"/>
  <c r="J17" i="8" s="1"/>
  <c r="G2" i="23" s="1"/>
  <c r="H12" i="8"/>
  <c r="H17" i="8" s="1"/>
  <c r="F12" i="8"/>
  <c r="F17" i="8"/>
  <c r="E2" i="23" s="1"/>
  <c r="Q12" i="4"/>
  <c r="P12" i="4"/>
  <c r="O12" i="4"/>
  <c r="K5" i="4"/>
  <c r="B2" i="5" s="1"/>
  <c r="K4" i="4"/>
  <c r="K3" i="4"/>
  <c r="C2" i="5" s="1"/>
  <c r="K55" i="3"/>
  <c r="K54" i="3"/>
  <c r="K53" i="3"/>
  <c r="I24" i="3"/>
  <c r="I34" i="3"/>
  <c r="H17" i="9" s="1"/>
  <c r="K24" i="3"/>
  <c r="K34" i="3" s="1"/>
  <c r="G24" i="3"/>
  <c r="G34" i="3" s="1"/>
  <c r="K5" i="3"/>
  <c r="K4" i="3"/>
  <c r="K3" i="3"/>
  <c r="K55" i="2"/>
  <c r="K54" i="2"/>
  <c r="K53" i="2"/>
  <c r="K24" i="2"/>
  <c r="J2" i="6" s="1"/>
  <c r="I24" i="2"/>
  <c r="I34" i="2" s="1"/>
  <c r="G34" i="2"/>
  <c r="F37" i="19" s="1"/>
  <c r="H2" i="5"/>
  <c r="J2" i="5"/>
  <c r="K2" i="6"/>
  <c r="I38" i="3"/>
  <c r="I50" i="3" s="1"/>
  <c r="F27" i="9"/>
  <c r="I2" i="6"/>
  <c r="T49" i="29"/>
  <c r="Q49" i="29"/>
  <c r="F32" i="8" l="1"/>
  <c r="F37" i="8"/>
  <c r="G38" i="2"/>
  <c r="F12" i="9"/>
  <c r="O14" i="4"/>
  <c r="F25" i="19"/>
  <c r="F29" i="19" s="1"/>
  <c r="E35" i="29"/>
  <c r="Q327" i="17"/>
  <c r="E48" i="29" s="1"/>
  <c r="N17" i="29" s="1"/>
  <c r="G38" i="3"/>
  <c r="G50" i="3" s="1"/>
  <c r="F17" i="9"/>
  <c r="G54" i="16"/>
  <c r="I54" i="16"/>
  <c r="K54" i="16"/>
  <c r="I65" i="3"/>
  <c r="I71" i="3" s="1"/>
  <c r="I75" i="3" s="1"/>
  <c r="H24" i="8"/>
  <c r="H27" i="9"/>
  <c r="H37" i="8"/>
  <c r="H37" i="19"/>
  <c r="H12" i="9"/>
  <c r="I38" i="2"/>
  <c r="L2" i="6"/>
  <c r="F30" i="8"/>
  <c r="F2" i="23"/>
  <c r="K38" i="3"/>
  <c r="K50" i="3" s="1"/>
  <c r="J17" i="9"/>
  <c r="F31" i="9"/>
  <c r="F41" i="8"/>
  <c r="I2" i="23" s="1"/>
  <c r="F41" i="19"/>
  <c r="K34" i="2"/>
  <c r="H43" i="29" l="1"/>
  <c r="K19" i="29"/>
  <c r="N2" i="6"/>
  <c r="G50" i="2"/>
  <c r="Q330" i="17"/>
  <c r="Q333" i="17" s="1"/>
  <c r="S50" i="29"/>
  <c r="J27" i="9"/>
  <c r="J12" i="9"/>
  <c r="F20" i="9" s="1"/>
  <c r="F24" i="9" s="1"/>
  <c r="M2" i="6"/>
  <c r="J37" i="19"/>
  <c r="J37" i="8"/>
  <c r="K38" i="2"/>
  <c r="H2" i="23"/>
  <c r="F34" i="8"/>
  <c r="I50" i="2"/>
  <c r="O2" i="6"/>
  <c r="N37" i="29"/>
  <c r="F22" i="9"/>
  <c r="J24" i="8"/>
  <c r="K65" i="3"/>
  <c r="K71" i="3" s="1"/>
  <c r="K75" i="3" s="1"/>
  <c r="G65" i="3"/>
  <c r="G71" i="3" s="1"/>
  <c r="G75" i="3" s="1"/>
  <c r="F24" i="8"/>
  <c r="F14" i="8" l="1"/>
  <c r="Q2" i="6"/>
  <c r="G65" i="2"/>
  <c r="N23" i="29"/>
  <c r="T43" i="29"/>
  <c r="N27" i="29"/>
  <c r="N29" i="29"/>
  <c r="T45" i="29"/>
  <c r="H45" i="29"/>
  <c r="Q43" i="29"/>
  <c r="H25" i="29"/>
  <c r="H39" i="29"/>
  <c r="H21" i="29"/>
  <c r="H23" i="29"/>
  <c r="J50" i="29"/>
  <c r="K21" i="29"/>
  <c r="Q25" i="29"/>
  <c r="H17" i="29"/>
  <c r="K45" i="29"/>
  <c r="N43" i="29"/>
  <c r="N31" i="29"/>
  <c r="K31" i="29"/>
  <c r="T21" i="29"/>
  <c r="Q45" i="29"/>
  <c r="T31" i="29"/>
  <c r="T37" i="29"/>
  <c r="Q15" i="29"/>
  <c r="Q41" i="29"/>
  <c r="Q17" i="29"/>
  <c r="Q39" i="29"/>
  <c r="K15" i="29"/>
  <c r="Q19" i="29"/>
  <c r="H27" i="29"/>
  <c r="Q37" i="29"/>
  <c r="K25" i="29"/>
  <c r="Q29" i="29"/>
  <c r="T15" i="29"/>
  <c r="K39" i="29"/>
  <c r="K27" i="29"/>
  <c r="Q31" i="29"/>
  <c r="T17" i="29"/>
  <c r="H41" i="29"/>
  <c r="P50" i="29"/>
  <c r="T27" i="29"/>
  <c r="N45" i="29"/>
  <c r="K29" i="29"/>
  <c r="N15" i="29"/>
  <c r="T19" i="29"/>
  <c r="K37" i="29"/>
  <c r="T39" i="29"/>
  <c r="K23" i="29"/>
  <c r="N25" i="29"/>
  <c r="Q27" i="29"/>
  <c r="T29" i="29"/>
  <c r="H19" i="29"/>
  <c r="K41" i="29"/>
  <c r="G50" i="29"/>
  <c r="K43" i="29"/>
  <c r="K17" i="29"/>
  <c r="N19" i="29"/>
  <c r="Q21" i="29"/>
  <c r="T23" i="29"/>
  <c r="H29" i="29"/>
  <c r="H37" i="29"/>
  <c r="N41" i="29"/>
  <c r="T41" i="29"/>
  <c r="N21" i="29"/>
  <c r="Q23" i="29"/>
  <c r="T25" i="29"/>
  <c r="H31" i="29"/>
  <c r="H15" i="29"/>
  <c r="N39" i="29"/>
  <c r="M50" i="29"/>
  <c r="K50" i="2"/>
  <c r="P2" i="6"/>
  <c r="H14" i="8"/>
  <c r="I65" i="2"/>
  <c r="R2" i="6"/>
  <c r="G71" i="2" l="1"/>
  <c r="T2" i="6"/>
  <c r="H35" i="29"/>
  <c r="H49" i="29" s="1"/>
  <c r="N35" i="29"/>
  <c r="N49" i="29" s="1"/>
  <c r="T35" i="29"/>
  <c r="K35" i="29"/>
  <c r="Q35" i="29"/>
  <c r="I71" i="2"/>
  <c r="U2" i="6"/>
  <c r="S2" i="6"/>
  <c r="K65" i="2"/>
  <c r="J14" i="8"/>
  <c r="W2" i="6" l="1"/>
  <c r="G75" i="2"/>
  <c r="Z2" i="6" s="1"/>
  <c r="I75" i="2"/>
  <c r="AA2" i="6" s="1"/>
  <c r="X2" i="6"/>
  <c r="K71" i="2"/>
  <c r="V2" i="6"/>
  <c r="K75" i="2" l="1"/>
  <c r="AB2" i="6" s="1"/>
  <c r="Y2" i="6"/>
</calcChain>
</file>

<file path=xl/sharedStrings.xml><?xml version="1.0" encoding="utf-8"?>
<sst xmlns="http://schemas.openxmlformats.org/spreadsheetml/2006/main" count="1153" uniqueCount="554">
  <si>
    <t>MISURA</t>
  </si>
  <si>
    <t>CUAA</t>
  </si>
  <si>
    <t>PROT-N</t>
  </si>
  <si>
    <t>DEL</t>
  </si>
  <si>
    <t>2-2</t>
  </si>
  <si>
    <t>2-3</t>
  </si>
  <si>
    <t>2-4</t>
  </si>
  <si>
    <t>2-5</t>
  </si>
  <si>
    <t>2-6</t>
  </si>
  <si>
    <t>2-7</t>
  </si>
  <si>
    <t>2-8</t>
  </si>
  <si>
    <t>2-9</t>
  </si>
  <si>
    <t>2-37</t>
  </si>
  <si>
    <t>2-38</t>
  </si>
  <si>
    <t>AVEPA - Agenzia veneta</t>
  </si>
  <si>
    <t>P.S.R. Veneto 2014-2020</t>
  </si>
  <si>
    <t>azienda</t>
  </si>
  <si>
    <t>DITTA</t>
  </si>
  <si>
    <t>per i pagamenti in agricoltura</t>
  </si>
  <si>
    <t>PIANO D'INVESTIMENTO AGROINDUSTRIALE</t>
  </si>
  <si>
    <t>CUAA</t>
  </si>
  <si>
    <t>CONTO ECONOMICO RICLASSIFICATO</t>
  </si>
  <si>
    <t>-3</t>
  </si>
  <si>
    <t>-2</t>
  </si>
  <si>
    <t>-1</t>
  </si>
  <si>
    <t>1,1,1</t>
  </si>
  <si>
    <t>Anno di competenza dell'esercizio finanziario</t>
  </si>
  <si>
    <t>1,1,2</t>
  </si>
  <si>
    <t>Ricavi netti delle vendite e prestazioni</t>
  </si>
  <si>
    <t>1,1,3</t>
  </si>
  <si>
    <t>Variazione rimanenze di prodotti lavorati, semil. e finiti</t>
  </si>
  <si>
    <t>1,1,4</t>
  </si>
  <si>
    <t>Incrementi di immobilizzazioni per lavori interni</t>
  </si>
  <si>
    <t>1,1,5</t>
  </si>
  <si>
    <t>Contributi in conto esercizio</t>
  </si>
  <si>
    <t>1,1,6</t>
  </si>
  <si>
    <t>Altri ricavi e proventi</t>
  </si>
  <si>
    <t>1,1,7</t>
  </si>
  <si>
    <t>VALORE DELLA PRODUZIONE</t>
  </si>
  <si>
    <t>1,1,8</t>
  </si>
  <si>
    <t>Valore del conferimento dei soci (acquisti)</t>
  </si>
  <si>
    <t>1,1,9</t>
  </si>
  <si>
    <t>Altri acquisti di materie di consumo</t>
  </si>
  <si>
    <t>1,1,10</t>
  </si>
  <si>
    <t>Variazione delle materie prime, di consumo e di merci</t>
  </si>
  <si>
    <t>1,1,11</t>
  </si>
  <si>
    <t>Servizi e godimento beni di terzi</t>
  </si>
  <si>
    <t>1,1,12</t>
  </si>
  <si>
    <t>VALORE AGGIUNTO (ante)</t>
  </si>
  <si>
    <t>1,1,13</t>
  </si>
  <si>
    <t>Costo del lavoro</t>
  </si>
  <si>
    <t>1,1,14</t>
  </si>
  <si>
    <t>MARGINE OPERATIVO LORDO</t>
  </si>
  <si>
    <t>1,1,15</t>
  </si>
  <si>
    <t>Ammortamento delle immobilizzazioni materiali</t>
  </si>
  <si>
    <t>1,1,16</t>
  </si>
  <si>
    <t>Ammortamento delle immobilizzazioni immateriali</t>
  </si>
  <si>
    <t>1,1,17</t>
  </si>
  <si>
    <t>Accantonamenti fondo TFR</t>
  </si>
  <si>
    <t>1,1,18</t>
  </si>
  <si>
    <t>Altri accantonamenti</t>
  </si>
  <si>
    <t>1,1,19</t>
  </si>
  <si>
    <t>Oneri diversi di gestione</t>
  </si>
  <si>
    <t>1,1,20</t>
  </si>
  <si>
    <t>RISULTATO OPERATIVO DELLA GES. CARATT.</t>
  </si>
  <si>
    <t>1,1,21</t>
  </si>
  <si>
    <t>Proventi finanziari</t>
  </si>
  <si>
    <t>1,1,22</t>
  </si>
  <si>
    <t>Interessi ed altri oneri finanziari</t>
  </si>
  <si>
    <t>1,1,23</t>
  </si>
  <si>
    <t>RISULTATO DELLA GESTIONE FINANZIARIA</t>
  </si>
  <si>
    <t>1,1,24</t>
  </si>
  <si>
    <t>Saldo rivalutazioni/svalutazioni</t>
  </si>
  <si>
    <t>1,1,25</t>
  </si>
  <si>
    <t>Saldo proventi/oneri straordinari</t>
  </si>
  <si>
    <t>1,1,26</t>
  </si>
  <si>
    <t>RISULTATO ANTE IMPOSTE</t>
  </si>
  <si>
    <t>1,1,27</t>
  </si>
  <si>
    <t>Imposte sul reddito di esercizio</t>
  </si>
  <si>
    <t>1,1,28</t>
  </si>
  <si>
    <t>UTILE (PERDITA) DELL'ESERCIZIO</t>
  </si>
  <si>
    <t>(= REDDITO NETTO DI ESERCIZIO)</t>
  </si>
  <si>
    <t>N.B. - Tutti i valori devono essere espressi in Euro senza arrotondamenti</t>
  </si>
  <si>
    <t>+1</t>
  </si>
  <si>
    <t>+2</t>
  </si>
  <si>
    <t>+3</t>
  </si>
  <si>
    <t>1,2,1</t>
  </si>
  <si>
    <t>1,2,2</t>
  </si>
  <si>
    <t>1,2,3</t>
  </si>
  <si>
    <t>1,2,4</t>
  </si>
  <si>
    <t>1,2,5</t>
  </si>
  <si>
    <t>1,2,6</t>
  </si>
  <si>
    <t>1,2,7</t>
  </si>
  <si>
    <t>1,2,8</t>
  </si>
  <si>
    <t>1,2,9</t>
  </si>
  <si>
    <t>1,2,10</t>
  </si>
  <si>
    <t>1,2,11</t>
  </si>
  <si>
    <t>1,2,12</t>
  </si>
  <si>
    <t>VALORE AGGIUNTO (post)</t>
  </si>
  <si>
    <t>1,2,13</t>
  </si>
  <si>
    <t>1,2,14</t>
  </si>
  <si>
    <t>1,2,15</t>
  </si>
  <si>
    <t>1,2,16</t>
  </si>
  <si>
    <t>1,2,17</t>
  </si>
  <si>
    <t>1,2,18</t>
  </si>
  <si>
    <t>1,2,19</t>
  </si>
  <si>
    <t>1,2,20</t>
  </si>
  <si>
    <t>1,2,21</t>
  </si>
  <si>
    <t>1,2,22</t>
  </si>
  <si>
    <t>1,2,23</t>
  </si>
  <si>
    <t>1,2,24</t>
  </si>
  <si>
    <t>1,2,25</t>
  </si>
  <si>
    <t>1,2,26</t>
  </si>
  <si>
    <t>1,2,27</t>
  </si>
  <si>
    <t>1,2,28</t>
  </si>
  <si>
    <t>STATO PATRIMONIALE</t>
  </si>
  <si>
    <t>2,1,1</t>
  </si>
  <si>
    <t>2,1,2</t>
  </si>
  <si>
    <t>Cassa, banche, titoli di Stato</t>
  </si>
  <si>
    <t>2,1,3</t>
  </si>
  <si>
    <t>Crediti a breve termine</t>
  </si>
  <si>
    <t>2,1,4</t>
  </si>
  <si>
    <t>Ratei attivi</t>
  </si>
  <si>
    <t>2,1,5</t>
  </si>
  <si>
    <t>Rimanenze</t>
  </si>
  <si>
    <t>2,1,6</t>
  </si>
  <si>
    <t>Risconti attivi</t>
  </si>
  <si>
    <t>2,1,7</t>
  </si>
  <si>
    <t>Crediti a lungo termine</t>
  </si>
  <si>
    <t>2,1,8</t>
  </si>
  <si>
    <t>Immobilizzazioni</t>
  </si>
  <si>
    <t>2,1,9</t>
  </si>
  <si>
    <t>TOTALE ATTIVO</t>
  </si>
  <si>
    <t>ANN0_-3</t>
  </si>
  <si>
    <t>ANNO_-2</t>
  </si>
  <si>
    <t>ANNO_-1</t>
  </si>
  <si>
    <t>3-10_-3</t>
  </si>
  <si>
    <t>3-10_-2</t>
  </si>
  <si>
    <t>3-10_-1</t>
  </si>
  <si>
    <t>ANNO_-3</t>
  </si>
  <si>
    <t>3-9_-3</t>
  </si>
  <si>
    <t>3-9_-2</t>
  </si>
  <si>
    <t>3-9_-1</t>
  </si>
  <si>
    <t>3-14_-3</t>
  </si>
  <si>
    <t>3-14_-2</t>
  </si>
  <si>
    <t>3-14_-1</t>
  </si>
  <si>
    <t>3-16_-3</t>
  </si>
  <si>
    <t>3-16_-2</t>
  </si>
  <si>
    <t>3-16_-1</t>
  </si>
  <si>
    <t>3-22_-3</t>
  </si>
  <si>
    <t>3-22_-2</t>
  </si>
  <si>
    <t>3-22_-1</t>
  </si>
  <si>
    <t>3-25_-3</t>
  </si>
  <si>
    <t>3-25_-2</t>
  </si>
  <si>
    <t>3-25_-1</t>
  </si>
  <si>
    <t>3-28_-3</t>
  </si>
  <si>
    <t>3-28_-2</t>
  </si>
  <si>
    <t>3-28_-1</t>
  </si>
  <si>
    <t>3-30_-3</t>
  </si>
  <si>
    <t>3-30_-2</t>
  </si>
  <si>
    <t>3-30_-1</t>
  </si>
  <si>
    <t>2,2,1</t>
  </si>
  <si>
    <t>2,2,2</t>
  </si>
  <si>
    <t>2,2,3</t>
  </si>
  <si>
    <t>2,2,4</t>
  </si>
  <si>
    <t>2,2,5</t>
  </si>
  <si>
    <t>2,2,6</t>
  </si>
  <si>
    <t>2,2,7</t>
  </si>
  <si>
    <t>2,2,8</t>
  </si>
  <si>
    <t>2,2,9</t>
  </si>
  <si>
    <t>ROI 1</t>
  </si>
  <si>
    <t>ROI 2</t>
  </si>
  <si>
    <t>Attivo netto</t>
  </si>
  <si>
    <t>ROI 3</t>
  </si>
  <si>
    <t>Reddito della gestione caratteristica</t>
  </si>
  <si>
    <t>ROI 4</t>
  </si>
  <si>
    <t>ROI ANNUO ANTE</t>
  </si>
  <si>
    <t>ROI 5</t>
  </si>
  <si>
    <t>ROI 6</t>
  </si>
  <si>
    <t>ROI 7</t>
  </si>
  <si>
    <t>ROI 8</t>
  </si>
  <si>
    <t>ROI ANNUO POST</t>
  </si>
  <si>
    <t>ROI 9</t>
  </si>
  <si>
    <t>ROI MEDIO ANTE</t>
  </si>
  <si>
    <t>ROI 10</t>
  </si>
  <si>
    <t>ROI MEDIO POST</t>
  </si>
  <si>
    <t>ROI 11</t>
  </si>
  <si>
    <t>MIGLIORA IL RENDIMENTO GLOBALE</t>
  </si>
  <si>
    <t>VALORE AGGIUNTO OPERATIVO</t>
  </si>
  <si>
    <t>9.6</t>
  </si>
  <si>
    <t>Numero di bilanci presentati</t>
  </si>
  <si>
    <t>VA 1</t>
  </si>
  <si>
    <t>VA 2</t>
  </si>
  <si>
    <t>VA 3</t>
  </si>
  <si>
    <t>VA 4</t>
  </si>
  <si>
    <t>VA 5</t>
  </si>
  <si>
    <t>VALORE AGGIUNTO MEDIO ANTE</t>
  </si>
  <si>
    <t>VA 6</t>
  </si>
  <si>
    <t>VALORE AGGIUNTO MEDIO POST</t>
  </si>
  <si>
    <t>VA 7</t>
  </si>
  <si>
    <t>Prot. n.</t>
  </si>
  <si>
    <t>MATERIE PRIME UTILIZZATE PRIMA E DOPO L'INVESTIMENTO</t>
  </si>
  <si>
    <t>DESCRIZIONE MATERIA PRIMA</t>
  </si>
  <si>
    <t>1</t>
  </si>
  <si>
    <t>Anni precedenti la richiesta di finanziamento</t>
  </si>
  <si>
    <t>Anni successivi la richiesta di finanziamento</t>
  </si>
  <si>
    <t>- 3</t>
  </si>
  <si>
    <t>- 2</t>
  </si>
  <si>
    <t>- 1</t>
  </si>
  <si>
    <t>QUANTITA' (Ton)</t>
  </si>
  <si>
    <t>VALORE (Euro)</t>
  </si>
  <si>
    <t>PROVENIENZA MATERIA PRIMA</t>
  </si>
  <si>
    <t>DA PRODUTTORI DI BASE</t>
  </si>
  <si>
    <t>DA ALTRI SOGGETTI</t>
  </si>
  <si>
    <t>2</t>
  </si>
  <si>
    <t>3</t>
  </si>
  <si>
    <t>4</t>
  </si>
  <si>
    <t>+ 1</t>
  </si>
  <si>
    <t>+ 2</t>
  </si>
  <si>
    <t>+ 3</t>
  </si>
  <si>
    <t>TOT. QUANTITA'</t>
  </si>
  <si>
    <t>TOT. VALORE</t>
  </si>
  <si>
    <t>4-6</t>
  </si>
  <si>
    <t>4-7</t>
  </si>
  <si>
    <t>4-8</t>
  </si>
  <si>
    <t>4-51_-3</t>
  </si>
  <si>
    <t>4-51_-2</t>
  </si>
  <si>
    <t>4-51_-1</t>
  </si>
  <si>
    <t>4-51_+1</t>
  </si>
  <si>
    <t>4-51_+2</t>
  </si>
  <si>
    <t>4-51_+3</t>
  </si>
  <si>
    <t>4-52_-3</t>
  </si>
  <si>
    <t>4-52_-2</t>
  </si>
  <si>
    <t>4-52_-1</t>
  </si>
  <si>
    <t>4-52_+1</t>
  </si>
  <si>
    <t>4-52_+2</t>
  </si>
  <si>
    <t>4-52_+3</t>
  </si>
  <si>
    <t>RIEPILOGO DELLE MATERIE PRIME ACQIUSTATE PRIMA DELL'INVESTIMENTO (ANNO -1)</t>
  </si>
  <si>
    <t>DESCRIZIONE</t>
  </si>
  <si>
    <t>QUANTITA' TON</t>
  </si>
  <si>
    <t>TOTALE MATERIE PRIME ACQUISTATE</t>
  </si>
  <si>
    <t>PRODOTTI TRASFORMATI/COMMERCIAL. PRIMA E DOPO L'INVESTIMENTO</t>
  </si>
  <si>
    <t>DESCRIZIONE PRODOTTO</t>
  </si>
  <si>
    <t>DESTINAZIONE PRODOTTO</t>
  </si>
  <si>
    <t>VENDITA DIRETTA</t>
  </si>
  <si>
    <t>COMMERCIO</t>
  </si>
  <si>
    <t>SECONDA TRASFORMAZIONE</t>
  </si>
  <si>
    <t>5-5</t>
  </si>
  <si>
    <t>5-6</t>
  </si>
  <si>
    <t>5-7</t>
  </si>
  <si>
    <t>5-50_-3</t>
  </si>
  <si>
    <t>5-50_-2</t>
  </si>
  <si>
    <t>5-50_-1</t>
  </si>
  <si>
    <t>5-50_+1</t>
  </si>
  <si>
    <t>5-50_+2</t>
  </si>
  <si>
    <t>5-50_+3</t>
  </si>
  <si>
    <t>5-51_-3</t>
  </si>
  <si>
    <t>5-51_-2</t>
  </si>
  <si>
    <t>5-51_-1</t>
  </si>
  <si>
    <t>5-51_+1</t>
  </si>
  <si>
    <t>5-51_+2</t>
  </si>
  <si>
    <t>5-51_+3</t>
  </si>
  <si>
    <t>5-A</t>
  </si>
  <si>
    <t>5-B</t>
  </si>
  <si>
    <t>5-C</t>
  </si>
  <si>
    <t>5-D</t>
  </si>
  <si>
    <t>5-E</t>
  </si>
  <si>
    <t>5-F</t>
  </si>
  <si>
    <t>5-G</t>
  </si>
  <si>
    <t>5-H</t>
  </si>
  <si>
    <t>5-I</t>
  </si>
  <si>
    <t>5-T</t>
  </si>
  <si>
    <t>5-28_-3</t>
  </si>
  <si>
    <t>5-28_-2</t>
  </si>
  <si>
    <t>5-28_-1</t>
  </si>
  <si>
    <t>DETERMINAZIONE DELLA PERCENTUALE DI PRODOTTI TRASFORMATI/COMMERCIAL.PRIMA DELL'INVESTIMENTO (ANNO -1)</t>
  </si>
  <si>
    <t>A MARCHIO "CE"</t>
  </si>
  <si>
    <t>CERTIFICAZ. VOLONTARIA</t>
  </si>
  <si>
    <t>SENZA CERTIFICAZIONE</t>
  </si>
  <si>
    <t>TOTALE PRODUZIONE</t>
  </si>
  <si>
    <t>PERCENTUALE CALCOLATA</t>
  </si>
  <si>
    <t>PERCENTUALE RICHIESTA A PUNTEGGIO</t>
  </si>
  <si>
    <t>N.B. NEL CASO DI PRODUZIONI CHE POSSANO FREGIARSI DI ENTRAMBI I TIPI DI CERTIFICAZIONE, ANDRANNO QUI SOPRA EVIDENZIATE LE RIGHE INTERESSATE, E GIUSTIFICARE NELLA RELAZIONE LE PERCENTUALI RICHIESTE IN DOMANDA DI AIUTO.</t>
  </si>
  <si>
    <t>\</t>
  </si>
  <si>
    <t>PREVENTIVO DEI LAVORI</t>
  </si>
  <si>
    <t>DESCRIZIONE</t>
  </si>
  <si>
    <t>IMPORTI (Euro)</t>
  </si>
  <si>
    <t>6.1</t>
  </si>
  <si>
    <t>Strutture</t>
  </si>
  <si>
    <t>--</t>
  </si>
  <si>
    <t>6.2</t>
  </si>
  <si>
    <t>Attrezzature e Macchinari</t>
  </si>
  <si>
    <t>A</t>
  </si>
  <si>
    <t>RICEZIONE E STOCCAGGIO MATERIA PRIMA</t>
  </si>
  <si>
    <t>6.3</t>
  </si>
  <si>
    <t>Strutture</t>
  </si>
  <si>
    <t>6.4</t>
  </si>
  <si>
    <t>6.5</t>
  </si>
  <si>
    <t>Attrezzature e macchinari</t>
  </si>
  <si>
    <t>6.6</t>
  </si>
  <si>
    <t>B</t>
  </si>
  <si>
    <t>LAVORAZIONE TAL QUALE</t>
  </si>
  <si>
    <t>6.8</t>
  </si>
  <si>
    <t>6.9</t>
  </si>
  <si>
    <t>6.10</t>
  </si>
  <si>
    <t>6.11</t>
  </si>
  <si>
    <t>LAVORAZIONE SUCCESSIVA ALLA PRIMA</t>
  </si>
  <si>
    <t>6.12</t>
  </si>
  <si>
    <t>6.13</t>
  </si>
  <si>
    <t>6.14</t>
  </si>
  <si>
    <t>6.15</t>
  </si>
  <si>
    <t>C</t>
  </si>
  <si>
    <t>TRASFORMAZIONE</t>
  </si>
  <si>
    <t>6.16</t>
  </si>
  <si>
    <t>6.17</t>
  </si>
  <si>
    <t>6.18</t>
  </si>
  <si>
    <t>D</t>
  </si>
  <si>
    <t>CONSERVAZIONE, STOCCAGGIO INVECCHIAMENTO PRODOTTI</t>
  </si>
  <si>
    <t>E</t>
  </si>
  <si>
    <t>CONFEZIONAMENTO</t>
  </si>
  <si>
    <t>F</t>
  </si>
  <si>
    <t>LOGISTICA COMMERCIALE AUTOMATIZZATA</t>
  </si>
  <si>
    <t>G</t>
  </si>
  <si>
    <t>LABORATORIO</t>
  </si>
  <si>
    <t>H</t>
  </si>
  <si>
    <t>PUNTO VENDITA DIRETTA</t>
  </si>
  <si>
    <t>I</t>
  </si>
  <si>
    <t>L</t>
  </si>
  <si>
    <t>M</t>
  </si>
  <si>
    <t>SPESE GENERALI MASSIMO 5%</t>
  </si>
  <si>
    <t>N</t>
  </si>
  <si>
    <t>Ricezione e stoccaggio materia prima</t>
  </si>
  <si>
    <t>Fosse di carico</t>
  </si>
  <si>
    <t>Silos</t>
  </si>
  <si>
    <t>Magazzini</t>
  </si>
  <si>
    <t>Serbatoi</t>
  </si>
  <si>
    <t>Stalle di sosta</t>
  </si>
  <si>
    <t>Lavorazione tal quale (prima lavorazione, prima gamma)</t>
  </si>
  <si>
    <t>Locali per pulizia</t>
  </si>
  <si>
    <t>Locali per selezione</t>
  </si>
  <si>
    <t>Locali per essicazione</t>
  </si>
  <si>
    <t>Locali per calibratura</t>
  </si>
  <si>
    <t>Attrezzature e macchinari per pulizia</t>
  </si>
  <si>
    <t>Attrezzature e macchinari per selezione</t>
  </si>
  <si>
    <t>Attrezzature e macchinari per essicazione</t>
  </si>
  <si>
    <t>Attrezzature e macchinari per calibratura</t>
  </si>
  <si>
    <t>Locali per appassimento uve</t>
  </si>
  <si>
    <t>Locali per lavorazione latte (omogeneizzazione, pastorizzazione, UHT)</t>
  </si>
  <si>
    <t>Altri locali per lavorazione del latte</t>
  </si>
  <si>
    <t>Attrezzature e macchinari per lavorazione latte (omogeneizzazione, pastorizzazione, UHT)</t>
  </si>
  <si>
    <t>Altre attrezzature per lavorazione del latte</t>
  </si>
  <si>
    <t>Locali per macellazione</t>
  </si>
  <si>
    <t>Locali per sezionamento (mezzene)</t>
  </si>
  <si>
    <t>Attrezzature per macellazione</t>
  </si>
  <si>
    <t>Attrezzature per sezionamento (mezzene)</t>
  </si>
  <si>
    <t>Lavorazione successiva alla prima</t>
  </si>
  <si>
    <t>Locali per preparazione di surgelati</t>
  </si>
  <si>
    <t>Locali per preparazione di verdure lavate crude o cotte confezionate e pronte al consumo</t>
  </si>
  <si>
    <t>Attrezzature e macchinari per preparazione di surgelati</t>
  </si>
  <si>
    <t>Attrezzature e macchinari per preparazione di verdure lavate crude o cotte confezionate e pronte al consumo</t>
  </si>
  <si>
    <t>Locali per lavorazioni successive alla prima (tagli anatomici, fettine, ecc.)</t>
  </si>
  <si>
    <t>Attrezzature per lavorazioni successive alla prima (tagli anatomici, fettine, ecc.)</t>
  </si>
  <si>
    <t>Trasformazione</t>
  </si>
  <si>
    <t>Locali per molitura</t>
  </si>
  <si>
    <t>Locali per estrazione</t>
  </si>
  <si>
    <t>Locali per spremitura</t>
  </si>
  <si>
    <t>Locali per preparazione mangimi</t>
  </si>
  <si>
    <t>Attrezzature e macchinari per molitura</t>
  </si>
  <si>
    <t>Attrezzature e macchinari per estrazione</t>
  </si>
  <si>
    <t>Attrezzature e macchinari per spremitura</t>
  </si>
  <si>
    <t>Attrezzature e macchinari per preparazione mangimi</t>
  </si>
  <si>
    <t>Locali per preparazione di conserve, succhi, purea, marmellata</t>
  </si>
  <si>
    <t>Locali per vinificazione (pigiatura, pressatura, filtrazione, spumantizzazione...)</t>
  </si>
  <si>
    <t>Locali per estrazione olio</t>
  </si>
  <si>
    <t>Attrezzature e macchinari per vinificazione (pigiatura, pressatura, filtrazione, spumantizzazione...)</t>
  </si>
  <si>
    <t>Attrezzature e macchinari per estrazione olio</t>
  </si>
  <si>
    <t>Locali per la caseificiazione, produzione yogourt, ricoltta ecc.</t>
  </si>
  <si>
    <t>Attrezzature e macchinari per la caseificazione, produzione yogourt, ricotta ecc.</t>
  </si>
  <si>
    <t>Locali per la produzione di prosciutti, insaccati</t>
  </si>
  <si>
    <t>Attrezzature e macchinari per la produzione di prosciutti, insaccati</t>
  </si>
  <si>
    <t>Conservazione, stoccaggio, invecchiamento prodotti</t>
  </si>
  <si>
    <t>Silos, magazzini (per prodotti essiccati, farine, mangimi)</t>
  </si>
  <si>
    <t>Magazzini con celle frigorifere</t>
  </si>
  <si>
    <t>Locali per vasche, serbatori, botti. Bottiglie</t>
  </si>
  <si>
    <t>Vasche, serbatoi</t>
  </si>
  <si>
    <t>Magazzini di stagionatura</t>
  </si>
  <si>
    <t>Attrezzatura e macchinari per stagionatura</t>
  </si>
  <si>
    <t>Confezionamento</t>
  </si>
  <si>
    <t>Locali per confezionamento</t>
  </si>
  <si>
    <t>Attrezzature e macchinari per il confezionamento (bilance, imbustatrici, inscatolatrici, termosigillatrici, imbottigliartrici, palettizzatore, ecc.)</t>
  </si>
  <si>
    <t>Logistica commerciale automatizzata</t>
  </si>
  <si>
    <t>Strutture magazzini automatizzati</t>
  </si>
  <si>
    <t>Attrezzature e macchinari per la movimentazione e lo stoccaggio automatatizzati</t>
  </si>
  <si>
    <t>Software specifico per magazzini automatizzati</t>
  </si>
  <si>
    <t>Laboratorio</t>
  </si>
  <si>
    <t>Locali per laboratori di analisi di materie prime e prodotti finiti</t>
  </si>
  <si>
    <t>Attrezzature per laboratori di analisi materie prime e prodotti finiti</t>
  </si>
  <si>
    <t>Punto vendita</t>
  </si>
  <si>
    <t>Locali per punto vendita diretta delle produzioni in ambito aziendale</t>
  </si>
  <si>
    <t>Attrezzature e macchinari per punto vendita diretta delle produzioni in ambito aziendale</t>
  </si>
  <si>
    <t>Impianti per la produzione di energia (fotovoltaico,geotermico, eolico)</t>
  </si>
  <si>
    <t>Risparmio idrico e depurazione acque</t>
  </si>
  <si>
    <t>CONSUMO ANNUO DI ENERGIA ELETTRICA ANTE INVESTIMENTO (KW)</t>
  </si>
  <si>
    <t>CONSUMO ANNUO DI ENERGIA ELETTRICA POST INVESTIMENTO (KW)</t>
  </si>
  <si>
    <t>INCREMENTI DI CONSUMO PREVISTI PER I NUOVI INVESTIMENTI (KW)</t>
  </si>
  <si>
    <t>PRODUZIONE DI ENERGIA RINNOVABILE (KW)</t>
  </si>
  <si>
    <t>CONSUMO MEDIO ANTE (KW)</t>
  </si>
  <si>
    <t>CONSUMO MEDIO POST (KW)</t>
  </si>
  <si>
    <t>PRODUZIONE MEDIA POST (KW)</t>
  </si>
  <si>
    <t>VERIFICA RISPETTO REIMPIEGO AZIENDALE</t>
  </si>
  <si>
    <t>6-A</t>
  </si>
  <si>
    <t>6-B</t>
  </si>
  <si>
    <t>6-C</t>
  </si>
  <si>
    <t>6-D</t>
  </si>
  <si>
    <t>6-E</t>
  </si>
  <si>
    <t>6-F</t>
  </si>
  <si>
    <t>6-G</t>
  </si>
  <si>
    <t>6-H</t>
  </si>
  <si>
    <t>6-G-1</t>
  </si>
  <si>
    <t>6-H-1</t>
  </si>
  <si>
    <t>6-I</t>
  </si>
  <si>
    <t>6-20_B</t>
  </si>
  <si>
    <t>6-20_C</t>
  </si>
  <si>
    <t>6-20_D</t>
  </si>
  <si>
    <t>6-20_E</t>
  </si>
  <si>
    <t>7-A</t>
  </si>
  <si>
    <t>7-6</t>
  </si>
  <si>
    <t>7-B</t>
  </si>
  <si>
    <t>7-C</t>
  </si>
  <si>
    <t>7-D</t>
  </si>
  <si>
    <t>7-7</t>
  </si>
  <si>
    <t>7-8</t>
  </si>
  <si>
    <t>7-C-1</t>
  </si>
  <si>
    <t>7-D-1</t>
  </si>
  <si>
    <t>A-1</t>
  </si>
  <si>
    <t>7-9</t>
  </si>
  <si>
    <t>7-10</t>
  </si>
  <si>
    <t>7-11</t>
  </si>
  <si>
    <t>7-E</t>
  </si>
  <si>
    <t>A-1-a</t>
  </si>
  <si>
    <t>A-1-b</t>
  </si>
  <si>
    <t>A-2</t>
  </si>
  <si>
    <t>7-12</t>
  </si>
  <si>
    <t>7-13</t>
  </si>
  <si>
    <t>7-14</t>
  </si>
  <si>
    <t>7-F</t>
  </si>
  <si>
    <t>A-2-a</t>
  </si>
  <si>
    <t>A-2-b</t>
  </si>
  <si>
    <t>A-3</t>
  </si>
  <si>
    <t>7-15</t>
  </si>
  <si>
    <t>7-16</t>
  </si>
  <si>
    <t>7-17</t>
  </si>
  <si>
    <t>7-G</t>
  </si>
  <si>
    <t>A-3-a</t>
  </si>
  <si>
    <t>A-3-b</t>
  </si>
  <si>
    <t>9-4_-1</t>
  </si>
  <si>
    <t>9-4_-2</t>
  </si>
  <si>
    <t>9-4_-3</t>
  </si>
  <si>
    <t>9-5</t>
  </si>
  <si>
    <t>9-6</t>
  </si>
  <si>
    <t>ALLEGATO_7-2</t>
  </si>
  <si>
    <t>ALLEGATO_7-3</t>
  </si>
  <si>
    <t>DATA_4</t>
  </si>
  <si>
    <t>DATA_SCADENZA_4</t>
  </si>
  <si>
    <t>5</t>
  </si>
  <si>
    <t>DATA_5</t>
  </si>
  <si>
    <t>6</t>
  </si>
  <si>
    <t>7</t>
  </si>
  <si>
    <t>8</t>
  </si>
  <si>
    <t>9</t>
  </si>
  <si>
    <t>10</t>
  </si>
  <si>
    <t>11</t>
  </si>
  <si>
    <t>12</t>
  </si>
  <si>
    <t>13</t>
  </si>
  <si>
    <t>S</t>
  </si>
  <si>
    <t>RICEVIBILE</t>
  </si>
  <si>
    <t>ISTRUTTORE</t>
  </si>
  <si>
    <t>CONCESSIONE_EDILIZIA</t>
  </si>
  <si>
    <t>DATA_PRESENTAZIONE_C_E</t>
  </si>
  <si>
    <t>DATA_60_GIORNI_DA_TERMINE_PRESENTAZIONE_DOM</t>
  </si>
  <si>
    <t>PRESENTAZIONE_CONCESSIONE_EDILIZIA_ENTRO_60_GIORNI</t>
  </si>
  <si>
    <t>ISTRUITA</t>
  </si>
  <si>
    <t>DATA_CONCLUSIONE_ISTRUTTORIA</t>
  </si>
  <si>
    <t>-</t>
  </si>
  <si>
    <t>PRIORITA'_A_AREA_PUNTI</t>
  </si>
  <si>
    <t>PRIORITA'_B_PRODUTTORI_PUNTI</t>
  </si>
  <si>
    <t>PUNTEGGIO_BIOLOGICO</t>
  </si>
  <si>
    <t>PUNTEGGIO_A_DENOMINAZIONE</t>
  </si>
  <si>
    <t>PUNTEGGIO_IGT</t>
  </si>
  <si>
    <t>PUNTEGGIO_AS</t>
  </si>
  <si>
    <t>PRIORITA'_MAGGIORE_C_PRODOTTI_PUNTI</t>
  </si>
  <si>
    <t>PUNTEGGIO_REG_1836</t>
  </si>
  <si>
    <t>PUNTEGGIO_ISO_9000</t>
  </si>
  <si>
    <t>PUNTEGGIO_ISO_14000</t>
  </si>
  <si>
    <t>PRIORITA'_MAGGIORE_D_INTERVENTO_PUNTI</t>
  </si>
  <si>
    <t>PUNTI_TOTALE</t>
  </si>
  <si>
    <t>PROGETTI_5_ANNI_PRECEDENTI</t>
  </si>
  <si>
    <t>INVESTIMENTO_ESCLUSIVO_IMPIANTI</t>
  </si>
  <si>
    <t>CONCESSIONE_EDILIZIA_ENTRO_60_GIORNI</t>
  </si>
  <si>
    <t>%_IMPIANTI_SU_VOLUME_INVESTIMENTO</t>
  </si>
  <si>
    <t>INVESTIMENTO_ESCLUSIVO_IMMOBILI</t>
  </si>
  <si>
    <t>AMMESSA_A_CONTRIBUTO</t>
  </si>
  <si>
    <t>Pese</t>
  </si>
  <si>
    <t>Tunnel di raffreddamento (idrocooler …)</t>
  </si>
  <si>
    <t>N.B. ripetere i riquadri quante sono le tipologie (es. prosciutto) o varietà (es. vino soave) di prodotto finito, distinte per prodotti con certificazione volontaria (es. UNI - ISO); di qualità riconosciuta CE (es. DOC); o produzione senza certificazione.</t>
  </si>
  <si>
    <t>GRANDI COLTURE</t>
  </si>
  <si>
    <t>ORTOFRUTTA</t>
  </si>
  <si>
    <t>LATTIERO CASEARIO</t>
  </si>
  <si>
    <t xml:space="preserve">INVESTIMENTI STRUTTURALI E DOTAZIONALI </t>
  </si>
  <si>
    <t>Spesa richiesta</t>
  </si>
  <si>
    <t>Punti priorità</t>
  </si>
  <si>
    <t>Lavorazione tal quale - prima lavorazione, prima gamma -</t>
  </si>
  <si>
    <t xml:space="preserve">Logicistica commerciale automatizzata </t>
  </si>
  <si>
    <t>Investimenti trasversali alle varie fasi: rimozione e smaltimento dell'amianto</t>
  </si>
  <si>
    <t>Investimenti trasversali alle varie fasi: risparmio idrico e depurazione acque</t>
  </si>
  <si>
    <t>Investimenti trasversali alle varie fasi: impianti per la produzione di energia da scarti e sottoprodotti di lavorazione, fotovoltaico, geotermico, eolico</t>
  </si>
  <si>
    <t xml:space="preserve">N.B. ripetere i riquadri quante sono le tipologie (es. carne avicola o suinicola) o varietà (es. uva merlot) di materie prime utilizzate, distinte per destinazione, in prodotti con certificazione volontaria (es. UNI - ISO); di qualità riconosciuta CE (es. DOC); o senza certificazione </t>
  </si>
  <si>
    <t>421</t>
  </si>
  <si>
    <t>O</t>
  </si>
  <si>
    <r>
      <t xml:space="preserve">di cui </t>
    </r>
    <r>
      <rPr>
        <b/>
        <sz val="10"/>
        <rFont val="Arial"/>
        <family val="2"/>
      </rPr>
      <t>Macchine ed impianti per nuovi prodotti (ricomprese nelle voci da A ad I)</t>
    </r>
  </si>
  <si>
    <r>
      <t>di cui</t>
    </r>
    <r>
      <rPr>
        <b/>
        <sz val="10"/>
        <rFont val="Arial"/>
        <family val="2"/>
      </rPr>
      <t xml:space="preserve"> Ristrutturazione o acquisto con ristrutturazione di fabbricati industriali (esclusa rimozione e smaltimento dell'amianto) (ricompreso nelle voci da A ad I)</t>
    </r>
  </si>
  <si>
    <t>PUNTEGGIO DI PRIORITA' SETTORIALI</t>
  </si>
  <si>
    <t>P</t>
  </si>
  <si>
    <t>Q</t>
  </si>
  <si>
    <t>J</t>
  </si>
  <si>
    <t>K</t>
  </si>
  <si>
    <t>J (4.1.5)</t>
  </si>
  <si>
    <t>J (4.1.6)</t>
  </si>
  <si>
    <t>J (4.1.7)</t>
  </si>
  <si>
    <t>TOTALE INVESTIMENTI MATERIALI (deve coincidere con foglio 6, punto K)</t>
  </si>
  <si>
    <t>INVESTIMENTI TRASVERSALI ALLE VARIE FASI (foglio 6, voce J)</t>
  </si>
  <si>
    <t>verifica corrispondenza importo TOTALE INVESTIMENTI MATERIALI (fogli 6 e 8, voce K)</t>
  </si>
  <si>
    <t>PRIORITA' INVESTIMENTI</t>
  </si>
  <si>
    <t>di cui per interventi trasversali</t>
  </si>
  <si>
    <t>Dati riporto foglio 6</t>
  </si>
  <si>
    <t>per il riconoscimento del punteggio inserire la % degli interventi trasversali per la fase, o le fasi, interessate dall'investimento:</t>
  </si>
  <si>
    <t>tipologia 4.1.5 Impianti per la produzione di energia (fotovoltaico,geotermico, eolico)</t>
  </si>
  <si>
    <t>tipologia 4.1.6 Risparmio idrico e depurazione acque</t>
  </si>
  <si>
    <t>tipologia 4.1.7 Rimozione e smaltimento amianto</t>
  </si>
  <si>
    <t>INVESTIMENTI TRASVERSALI ALLE VARIE FASI (4.1.5+4.1.6+4.1.7)</t>
  </si>
  <si>
    <t>ALTRI INVESTIMENTI NON RICOMPRESI NEI PUNTI PRECEDENTI</t>
  </si>
  <si>
    <t>TOTALE INVESTIMENTI MATERIALI (A+B+C+D+E+F+G+H+I+J+K)</t>
  </si>
  <si>
    <t>TOTALE GENERALE (L+M)</t>
  </si>
  <si>
    <r>
      <t>sul punto</t>
    </r>
    <r>
      <rPr>
        <b/>
        <sz val="10"/>
        <rFont val="Arial"/>
        <family val="2"/>
      </rPr>
      <t xml:space="preserve"> L</t>
    </r>
  </si>
  <si>
    <t>(4.1.8)</t>
  </si>
  <si>
    <t>(4.1.9)</t>
  </si>
  <si>
    <t>TOTALE INVESTIMENTI MATERIALI (foglio 6, voce L)</t>
  </si>
  <si>
    <t>Altri investimenti non compresi nei punti precedenti</t>
  </si>
  <si>
    <t>PUNTEGGIO TOTALE (L+J+4.1.8+4,1,9)</t>
  </si>
  <si>
    <t>OLEICOLO</t>
  </si>
  <si>
    <t>CARNE E UOVA</t>
  </si>
  <si>
    <t>DITTA - Numero Preventivo Scelto</t>
  </si>
  <si>
    <t>N.B. Inserire analiticamente le spese imputate ad ogni fase di lavorazione, al fine di dare evidenza della composizione degli importi inseriti nella domanda informatica</t>
  </si>
  <si>
    <t>6.7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</si>
</sst>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8">
    <numFmt numFmtId="164" formatCode="* #,##0\ ;\-* #,##0\ ;* &quot;- &quot;;@\ "/>
    <numFmt numFmtId="165" formatCode="* #,##0.00\ ;\-* #,##0.00\ ;* &quot;- &quot;;@\ "/>
    <numFmt numFmtId="166" formatCode="&quot;L. &quot;#,##0"/>
    <numFmt numFmtId="167" formatCode="0.00000"/>
    <numFmt numFmtId="168" formatCode="* #,##0.00\ ;\-* #,##0.00\ ;* \-#\ ;@\ "/>
    <numFmt numFmtId="169" formatCode="0.0"/>
    <numFmt numFmtId="170" formatCode="#,##0.0"/>
    <numFmt numFmtId="171" formatCode="#,##0_ ;\-#,##0\ "/>
  </numFmts>
  <fonts count="31" x14ac:knownFonts="1">
    <font>
      <sz val="10"/>
      <name val="Arial"/>
      <family val="2"/>
    </font>
    <font>
      <sz val="10"/>
      <color indexed="14"/>
      <name val="Arial"/>
      <family val="2"/>
    </font>
    <font>
      <sz val="10"/>
      <color indexed="40"/>
      <name val="Arial"/>
      <family val="2"/>
    </font>
    <font>
      <sz val="7"/>
      <name val="Arial"/>
      <family val="2"/>
    </font>
    <font>
      <b/>
      <sz val="10"/>
      <name val="Arial"/>
      <family val="2"/>
    </font>
    <font>
      <sz val="10"/>
      <color indexed="10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sz val="10"/>
      <color indexed="49"/>
      <name val="Arial"/>
      <family val="2"/>
    </font>
    <font>
      <b/>
      <sz val="9"/>
      <name val="Arial"/>
      <family val="2"/>
    </font>
    <font>
      <sz val="11"/>
      <name val="Arial"/>
      <family val="2"/>
    </font>
    <font>
      <sz val="6"/>
      <name val="Arial"/>
      <family val="2"/>
    </font>
    <font>
      <sz val="10"/>
      <name val="Arial"/>
      <family val="2"/>
    </font>
    <font>
      <sz val="10"/>
      <name val="Arial"/>
    </font>
    <font>
      <sz val="10"/>
      <color indexed="9"/>
      <name val="Arial"/>
      <family val="2"/>
    </font>
    <font>
      <sz val="10"/>
      <color indexed="63"/>
      <name val="Arial"/>
    </font>
    <font>
      <sz val="11"/>
      <name val="Arial"/>
    </font>
    <font>
      <sz val="12"/>
      <color indexed="9"/>
      <name val="Arial"/>
      <family val="2"/>
    </font>
    <font>
      <sz val="11"/>
      <color indexed="9"/>
      <name val="Arial"/>
      <family val="2"/>
    </font>
    <font>
      <b/>
      <sz val="12"/>
      <name val="Arial"/>
      <family val="2"/>
    </font>
    <font>
      <sz val="11"/>
      <color indexed="63"/>
      <name val="Arial"/>
    </font>
    <font>
      <sz val="10"/>
      <color indexed="63"/>
      <name val="Arial"/>
      <family val="2"/>
    </font>
    <font>
      <sz val="10"/>
      <color indexed="9"/>
      <name val="Arial"/>
      <family val="2"/>
    </font>
    <font>
      <b/>
      <sz val="10"/>
      <color indexed="63"/>
      <name val="Arial"/>
      <family val="2"/>
    </font>
    <font>
      <sz val="10"/>
      <color indexed="10"/>
      <name val="Arial"/>
      <family val="2"/>
    </font>
    <font>
      <b/>
      <sz val="10"/>
      <color indexed="9"/>
      <name val="Arial"/>
      <family val="2"/>
    </font>
    <font>
      <b/>
      <i/>
      <sz val="10"/>
      <name val="Arial"/>
      <family val="2"/>
    </font>
    <font>
      <sz val="6"/>
      <name val="Arial"/>
    </font>
    <font>
      <sz val="10"/>
      <color indexed="9"/>
      <name val="Arial"/>
      <family val="2"/>
    </font>
    <font>
      <sz val="10"/>
      <color theme="0"/>
      <name val="Arial"/>
      <family val="2"/>
    </font>
    <font>
      <sz val="11"/>
      <color theme="0"/>
      <name val="Arial"/>
      <family val="2"/>
    </font>
  </fonts>
  <fills count="12">
    <fill>
      <patternFill patternType="none"/>
    </fill>
    <fill>
      <patternFill patternType="gray125"/>
    </fill>
    <fill>
      <patternFill patternType="solid">
        <fgColor indexed="27"/>
        <bgColor indexed="27"/>
      </patternFill>
    </fill>
    <fill>
      <patternFill patternType="solid">
        <fgColor indexed="27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FFFF0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</borders>
  <cellStyleXfs count="5">
    <xf numFmtId="0" fontId="0" fillId="0" borderId="0"/>
    <xf numFmtId="168" fontId="12" fillId="0" borderId="0" applyBorder="0" applyAlignment="0" applyProtection="0"/>
    <xf numFmtId="164" fontId="12" fillId="0" borderId="0" applyBorder="0" applyAlignment="0" applyProtection="0"/>
    <xf numFmtId="0" fontId="13" fillId="0" borderId="0"/>
    <xf numFmtId="9" fontId="12" fillId="0" borderId="0" applyBorder="0" applyAlignment="0" applyProtection="0"/>
  </cellStyleXfs>
  <cellXfs count="401">
    <xf numFmtId="0" fontId="0" fillId="0" borderId="0" xfId="0"/>
    <xf numFmtId="49" fontId="0" fillId="0" borderId="0" xfId="0" applyNumberFormat="1" applyFont="1"/>
    <xf numFmtId="49" fontId="1" fillId="0" borderId="0" xfId="0" applyNumberFormat="1" applyFont="1"/>
    <xf numFmtId="49" fontId="2" fillId="0" borderId="0" xfId="0" applyNumberFormat="1" applyFont="1"/>
    <xf numFmtId="14" fontId="0" fillId="0" borderId="0" xfId="0" applyNumberFormat="1"/>
    <xf numFmtId="3" fontId="0" fillId="0" borderId="0" xfId="0" applyNumberFormat="1"/>
    <xf numFmtId="0" fontId="0" fillId="0" borderId="0" xfId="0" applyFont="1"/>
    <xf numFmtId="0" fontId="0" fillId="0" borderId="0" xfId="0" applyBorder="1"/>
    <xf numFmtId="0" fontId="0" fillId="0" borderId="1" xfId="0" applyBorder="1"/>
    <xf numFmtId="49" fontId="0" fillId="0" borderId="2" xfId="0" applyNumberFormat="1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3" fillId="0" borderId="0" xfId="0" applyFont="1" applyAlignment="1">
      <alignment horizontal="left"/>
    </xf>
    <xf numFmtId="0" fontId="0" fillId="0" borderId="0" xfId="0" applyFont="1" applyBorder="1"/>
    <xf numFmtId="0" fontId="0" fillId="0" borderId="4" xfId="0" applyFont="1" applyBorder="1" applyAlignment="1">
      <alignment horizontal="right"/>
    </xf>
    <xf numFmtId="49" fontId="0" fillId="2" borderId="5" xfId="0" applyNumberFormat="1" applyFont="1" applyFill="1" applyBorder="1" applyAlignment="1" applyProtection="1">
      <alignment horizontal="center"/>
      <protection locked="0"/>
    </xf>
    <xf numFmtId="0" fontId="0" fillId="0" borderId="6" xfId="0" applyFont="1" applyBorder="1"/>
    <xf numFmtId="0" fontId="0" fillId="0" borderId="4" xfId="0" applyFont="1" applyBorder="1" applyAlignment="1">
      <alignment horizontal="left"/>
    </xf>
    <xf numFmtId="49" fontId="0" fillId="0" borderId="0" xfId="0" applyNumberFormat="1" applyBorder="1"/>
    <xf numFmtId="0" fontId="4" fillId="0" borderId="0" xfId="0" applyFont="1" applyBorder="1"/>
    <xf numFmtId="0" fontId="0" fillId="0" borderId="7" xfId="0" applyBorder="1"/>
    <xf numFmtId="49" fontId="0" fillId="0" borderId="8" xfId="0" applyNumberFormat="1" applyBorder="1"/>
    <xf numFmtId="0" fontId="0" fillId="0" borderId="8" xfId="0" applyFont="1" applyBorder="1"/>
    <xf numFmtId="0" fontId="4" fillId="0" borderId="8" xfId="0" applyFont="1" applyBorder="1"/>
    <xf numFmtId="0" fontId="0" fillId="0" borderId="9" xfId="0" applyFont="1" applyBorder="1"/>
    <xf numFmtId="49" fontId="0" fillId="0" borderId="0" xfId="0" applyNumberFormat="1" applyFont="1" applyBorder="1" applyAlignment="1">
      <alignment horizontal="center"/>
    </xf>
    <xf numFmtId="49" fontId="0" fillId="0" borderId="0" xfId="0" applyNumberFormat="1" applyBorder="1" applyAlignment="1">
      <alignment horizontal="center"/>
    </xf>
    <xf numFmtId="0" fontId="0" fillId="0" borderId="4" xfId="0" applyFont="1" applyBorder="1"/>
    <xf numFmtId="0" fontId="0" fillId="0" borderId="7" xfId="0" applyFont="1" applyBorder="1"/>
    <xf numFmtId="49" fontId="0" fillId="0" borderId="0" xfId="0" applyNumberFormat="1" applyFont="1" applyBorder="1"/>
    <xf numFmtId="1" fontId="0" fillId="0" borderId="0" xfId="0" applyNumberFormat="1" applyFont="1"/>
    <xf numFmtId="0" fontId="4" fillId="0" borderId="0" xfId="0" applyFont="1" applyBorder="1" applyAlignment="1">
      <alignment horizontal="right"/>
    </xf>
    <xf numFmtId="4" fontId="0" fillId="2" borderId="5" xfId="2" applyNumberFormat="1" applyFont="1" applyFill="1" applyBorder="1" applyAlignment="1" applyProtection="1">
      <alignment horizontal="right"/>
      <protection locked="0"/>
    </xf>
    <xf numFmtId="4" fontId="0" fillId="0" borderId="0" xfId="2" applyNumberFormat="1" applyFont="1" applyBorder="1" applyAlignment="1" applyProtection="1"/>
    <xf numFmtId="4" fontId="0" fillId="2" borderId="5" xfId="2" applyNumberFormat="1" applyFont="1" applyFill="1" applyBorder="1" applyAlignment="1" applyProtection="1">
      <protection locked="0"/>
    </xf>
    <xf numFmtId="0" fontId="0" fillId="0" borderId="0" xfId="0" applyFont="1" applyBorder="1" applyAlignment="1"/>
    <xf numFmtId="0" fontId="0" fillId="0" borderId="0" xfId="0" applyFont="1" applyBorder="1" applyAlignment="1">
      <alignment wrapText="1"/>
    </xf>
    <xf numFmtId="165" fontId="0" fillId="0" borderId="0" xfId="2" applyNumberFormat="1" applyFont="1" applyBorder="1" applyAlignment="1" applyProtection="1"/>
    <xf numFmtId="165" fontId="0" fillId="0" borderId="5" xfId="2" applyNumberFormat="1" applyFont="1" applyBorder="1" applyAlignment="1" applyProtection="1">
      <alignment horizontal="right"/>
    </xf>
    <xf numFmtId="165" fontId="4" fillId="0" borderId="0" xfId="2" applyNumberFormat="1" applyFont="1" applyBorder="1" applyAlignment="1" applyProtection="1"/>
    <xf numFmtId="49" fontId="0" fillId="0" borderId="0" xfId="0" applyNumberFormat="1" applyFont="1" applyBorder="1" applyAlignment="1"/>
    <xf numFmtId="0" fontId="4" fillId="0" borderId="8" xfId="0" applyFont="1" applyBorder="1" applyAlignment="1">
      <alignment horizontal="right"/>
    </xf>
    <xf numFmtId="3" fontId="4" fillId="0" borderId="8" xfId="0" applyNumberFormat="1" applyFont="1" applyBorder="1"/>
    <xf numFmtId="0" fontId="4" fillId="0" borderId="2" xfId="0" applyFont="1" applyBorder="1" applyAlignment="1">
      <alignment horizontal="left" indent="3"/>
    </xf>
    <xf numFmtId="0" fontId="0" fillId="0" borderId="2" xfId="0" applyFont="1" applyBorder="1"/>
    <xf numFmtId="49" fontId="0" fillId="0" borderId="2" xfId="0" applyNumberFormat="1" applyFont="1" applyBorder="1" applyAlignment="1">
      <alignment horizontal="center"/>
    </xf>
    <xf numFmtId="0" fontId="0" fillId="0" borderId="1" xfId="0" applyFont="1" applyBorder="1" applyAlignment="1">
      <alignment horizontal="right"/>
    </xf>
    <xf numFmtId="0" fontId="4" fillId="0" borderId="2" xfId="0" applyFont="1" applyBorder="1"/>
    <xf numFmtId="49" fontId="0" fillId="0" borderId="5" xfId="0" applyNumberFormat="1" applyFont="1" applyBorder="1" applyAlignment="1">
      <alignment horizontal="center"/>
    </xf>
    <xf numFmtId="0" fontId="0" fillId="0" borderId="3" xfId="0" applyFont="1" applyBorder="1"/>
    <xf numFmtId="0" fontId="4" fillId="0" borderId="0" xfId="0" applyFont="1" applyBorder="1" applyAlignment="1">
      <alignment horizontal="left" indent="3"/>
    </xf>
    <xf numFmtId="0" fontId="0" fillId="0" borderId="8" xfId="0" applyBorder="1"/>
    <xf numFmtId="4" fontId="4" fillId="0" borderId="10" xfId="2" applyNumberFormat="1" applyFont="1" applyBorder="1" applyAlignment="1" applyProtection="1">
      <alignment horizontal="right"/>
    </xf>
    <xf numFmtId="165" fontId="4" fillId="0" borderId="0" xfId="2" applyNumberFormat="1" applyFont="1" applyBorder="1" applyAlignment="1" applyProtection="1">
      <alignment horizontal="right"/>
    </xf>
    <xf numFmtId="49" fontId="0" fillId="0" borderId="8" xfId="0" applyNumberFormat="1" applyFont="1" applyBorder="1"/>
    <xf numFmtId="49" fontId="0" fillId="0" borderId="2" xfId="0" applyNumberFormat="1" applyFont="1" applyBorder="1"/>
    <xf numFmtId="0" fontId="0" fillId="0" borderId="0" xfId="0" applyFont="1" applyBorder="1" applyAlignment="1">
      <alignment horizontal="center"/>
    </xf>
    <xf numFmtId="4" fontId="4" fillId="0" borderId="0" xfId="2" applyNumberFormat="1" applyFont="1" applyBorder="1" applyAlignment="1" applyProtection="1"/>
    <xf numFmtId="4" fontId="4" fillId="0" borderId="0" xfId="2" applyNumberFormat="1" applyFont="1" applyBorder="1" applyAlignment="1" applyProtection="1">
      <alignment horizontal="right"/>
    </xf>
    <xf numFmtId="165" fontId="0" fillId="0" borderId="5" xfId="2" applyNumberFormat="1" applyFont="1" applyBorder="1" applyAlignment="1" applyProtection="1"/>
    <xf numFmtId="3" fontId="0" fillId="0" borderId="0" xfId="0" applyNumberFormat="1" applyFont="1" applyBorder="1"/>
    <xf numFmtId="3" fontId="0" fillId="0" borderId="8" xfId="0" applyNumberFormat="1" applyFont="1" applyBorder="1"/>
    <xf numFmtId="49" fontId="5" fillId="0" borderId="0" xfId="0" applyNumberFormat="1" applyFont="1"/>
    <xf numFmtId="166" fontId="0" fillId="0" borderId="0" xfId="0" applyNumberFormat="1"/>
    <xf numFmtId="49" fontId="0" fillId="0" borderId="0" xfId="0" applyNumberFormat="1" applyFont="1" applyAlignment="1">
      <alignment horizontal="left"/>
    </xf>
    <xf numFmtId="49" fontId="0" fillId="0" borderId="0" xfId="0" applyNumberFormat="1" applyBorder="1" applyAlignment="1">
      <alignment horizontal="left"/>
    </xf>
    <xf numFmtId="0" fontId="0" fillId="0" borderId="0" xfId="0" applyFont="1" applyBorder="1" applyAlignment="1">
      <alignment horizontal="right"/>
    </xf>
    <xf numFmtId="49" fontId="0" fillId="0" borderId="8" xfId="0" applyNumberFormat="1" applyBorder="1" applyAlignment="1">
      <alignment horizontal="left"/>
    </xf>
    <xf numFmtId="49" fontId="0" fillId="0" borderId="0" xfId="0" applyNumberFormat="1" applyFont="1" applyBorder="1" applyAlignment="1">
      <alignment horizontal="left"/>
    </xf>
    <xf numFmtId="0" fontId="0" fillId="0" borderId="0" xfId="0" applyFont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6" xfId="0" applyFont="1" applyBorder="1" applyAlignment="1">
      <alignment horizontal="center"/>
    </xf>
    <xf numFmtId="167" fontId="0" fillId="0" borderId="5" xfId="0" applyNumberFormat="1" applyFont="1" applyBorder="1"/>
    <xf numFmtId="167" fontId="0" fillId="0" borderId="0" xfId="0" applyNumberFormat="1" applyFont="1" applyBorder="1"/>
    <xf numFmtId="0" fontId="4" fillId="0" borderId="0" xfId="0" applyFont="1"/>
    <xf numFmtId="0" fontId="4" fillId="0" borderId="4" xfId="0" applyFont="1" applyBorder="1"/>
    <xf numFmtId="0" fontId="4" fillId="0" borderId="6" xfId="0" applyFont="1" applyBorder="1"/>
    <xf numFmtId="0" fontId="4" fillId="0" borderId="0" xfId="0" applyFont="1" applyAlignment="1">
      <alignment horizontal="right"/>
    </xf>
    <xf numFmtId="0" fontId="4" fillId="0" borderId="11" xfId="0" applyFont="1" applyBorder="1" applyAlignment="1">
      <alignment horizontal="right"/>
    </xf>
    <xf numFmtId="0" fontId="4" fillId="0" borderId="7" xfId="0" applyFont="1" applyBorder="1"/>
    <xf numFmtId="49" fontId="0" fillId="0" borderId="8" xfId="0" applyNumberFormat="1" applyFont="1" applyBorder="1" applyAlignment="1">
      <alignment horizontal="left"/>
    </xf>
    <xf numFmtId="167" fontId="0" fillId="0" borderId="8" xfId="0" applyNumberFormat="1" applyFont="1" applyBorder="1"/>
    <xf numFmtId="0" fontId="4" fillId="0" borderId="9" xfId="0" applyFont="1" applyBorder="1"/>
    <xf numFmtId="3" fontId="0" fillId="0" borderId="5" xfId="0" applyNumberFormat="1" applyFont="1" applyBorder="1"/>
    <xf numFmtId="0" fontId="4" fillId="0" borderId="0" xfId="0" applyFont="1" applyAlignment="1">
      <alignment horizontal="left"/>
    </xf>
    <xf numFmtId="1" fontId="0" fillId="0" borderId="5" xfId="0" applyNumberFormat="1" applyFont="1" applyBorder="1" applyAlignment="1" applyProtection="1">
      <alignment horizontal="center"/>
    </xf>
    <xf numFmtId="0" fontId="4" fillId="0" borderId="0" xfId="0" applyFont="1" applyBorder="1" applyAlignment="1">
      <alignment horizontal="left" indent="2"/>
    </xf>
    <xf numFmtId="167" fontId="0" fillId="0" borderId="0" xfId="0" applyNumberFormat="1" applyFont="1" applyBorder="1" applyProtection="1"/>
    <xf numFmtId="0" fontId="0" fillId="0" borderId="0" xfId="0" applyFont="1" applyProtection="1"/>
    <xf numFmtId="0" fontId="0" fillId="0" borderId="0" xfId="0" applyFont="1" applyBorder="1" applyAlignment="1" applyProtection="1">
      <alignment horizontal="center"/>
    </xf>
    <xf numFmtId="168" fontId="0" fillId="0" borderId="5" xfId="1" applyFont="1" applyBorder="1" applyAlignment="1" applyProtection="1"/>
    <xf numFmtId="0" fontId="4" fillId="0" borderId="0" xfId="0" applyFont="1" applyProtection="1"/>
    <xf numFmtId="0" fontId="4" fillId="0" borderId="0" xfId="0" applyFont="1" applyAlignment="1" applyProtection="1">
      <alignment horizontal="right"/>
    </xf>
    <xf numFmtId="0" fontId="4" fillId="0" borderId="11" xfId="0" applyFont="1" applyBorder="1" applyAlignment="1" applyProtection="1">
      <alignment horizontal="right"/>
    </xf>
    <xf numFmtId="0" fontId="0" fillId="0" borderId="6" xfId="0" applyBorder="1"/>
    <xf numFmtId="0" fontId="0" fillId="0" borderId="9" xfId="0" applyBorder="1"/>
    <xf numFmtId="0" fontId="0" fillId="0" borderId="0" xfId="0" applyBorder="1" applyAlignment="1">
      <alignment horizontal="center"/>
    </xf>
    <xf numFmtId="0" fontId="6" fillId="0" borderId="0" xfId="0" applyFont="1" applyBorder="1"/>
    <xf numFmtId="0" fontId="0" fillId="0" borderId="12" xfId="0" applyFont="1" applyBorder="1"/>
    <xf numFmtId="0" fontId="0" fillId="0" borderId="10" xfId="0" applyBorder="1"/>
    <xf numFmtId="0" fontId="0" fillId="0" borderId="13" xfId="0" applyBorder="1"/>
    <xf numFmtId="3" fontId="0" fillId="2" borderId="5" xfId="0" applyNumberFormat="1" applyFill="1" applyBorder="1" applyProtection="1">
      <protection locked="0"/>
    </xf>
    <xf numFmtId="49" fontId="0" fillId="0" borderId="0" xfId="0" applyNumberFormat="1" applyBorder="1" applyAlignment="1">
      <alignment horizontal="right"/>
    </xf>
    <xf numFmtId="49" fontId="0" fillId="2" borderId="5" xfId="0" applyNumberFormat="1" applyFill="1" applyBorder="1" applyAlignment="1" applyProtection="1">
      <alignment horizontal="center"/>
      <protection locked="0"/>
    </xf>
    <xf numFmtId="0" fontId="0" fillId="0" borderId="0" xfId="0" applyBorder="1" applyAlignment="1"/>
    <xf numFmtId="3" fontId="0" fillId="2" borderId="0" xfId="0" applyNumberFormat="1" applyFill="1" applyBorder="1" applyAlignment="1" applyProtection="1">
      <protection locked="0"/>
    </xf>
    <xf numFmtId="0" fontId="7" fillId="0" borderId="0" xfId="0" applyFont="1" applyBorder="1"/>
    <xf numFmtId="3" fontId="0" fillId="0" borderId="5" xfId="0" applyNumberFormat="1" applyBorder="1"/>
    <xf numFmtId="3" fontId="0" fillId="0" borderId="5" xfId="0" applyNumberFormat="1" applyBorder="1" applyAlignment="1">
      <alignment horizontal="right"/>
    </xf>
    <xf numFmtId="0" fontId="0" fillId="0" borderId="0" xfId="0" applyBorder="1" applyAlignment="1">
      <alignment horizontal="right"/>
    </xf>
    <xf numFmtId="49" fontId="8" fillId="0" borderId="0" xfId="0" applyNumberFormat="1" applyFont="1"/>
    <xf numFmtId="165" fontId="0" fillId="2" borderId="5" xfId="2" applyNumberFormat="1" applyFont="1" applyFill="1" applyBorder="1" applyAlignment="1" applyProtection="1">
      <alignment horizontal="right"/>
      <protection locked="0"/>
    </xf>
    <xf numFmtId="2" fontId="0" fillId="0" borderId="0" xfId="0" applyNumberFormat="1"/>
    <xf numFmtId="2" fontId="0" fillId="0" borderId="0" xfId="0" applyNumberFormat="1" applyBorder="1"/>
    <xf numFmtId="165" fontId="0" fillId="0" borderId="0" xfId="2" applyNumberFormat="1" applyFont="1" applyBorder="1" applyAlignment="1" applyProtection="1">
      <alignment horizontal="right"/>
    </xf>
    <xf numFmtId="9" fontId="0" fillId="2" borderId="5" xfId="4" applyFont="1" applyFill="1" applyBorder="1" applyAlignment="1" applyProtection="1">
      <protection locked="0"/>
    </xf>
    <xf numFmtId="165" fontId="0" fillId="0" borderId="8" xfId="2" applyNumberFormat="1" applyFont="1" applyBorder="1" applyAlignment="1" applyProtection="1"/>
    <xf numFmtId="0" fontId="0" fillId="0" borderId="0" xfId="0" applyFont="1" applyBorder="1" applyProtection="1">
      <protection hidden="1"/>
    </xf>
    <xf numFmtId="0" fontId="0" fillId="0" borderId="2" xfId="0" applyFont="1" applyBorder="1" applyProtection="1">
      <protection hidden="1"/>
    </xf>
    <xf numFmtId="49" fontId="0" fillId="0" borderId="2" xfId="0" applyNumberFormat="1" applyFont="1" applyBorder="1" applyProtection="1">
      <protection hidden="1"/>
    </xf>
    <xf numFmtId="0" fontId="0" fillId="0" borderId="0" xfId="0" applyFont="1" applyProtection="1">
      <protection hidden="1"/>
    </xf>
    <xf numFmtId="49" fontId="0" fillId="0" borderId="0" xfId="0" applyNumberFormat="1" applyFont="1" applyProtection="1">
      <protection hidden="1"/>
    </xf>
    <xf numFmtId="0" fontId="9" fillId="0" borderId="0" xfId="0" applyFont="1" applyBorder="1"/>
    <xf numFmtId="49" fontId="0" fillId="0" borderId="0" xfId="0" applyNumberFormat="1" applyBorder="1" applyAlignment="1" applyProtection="1">
      <alignment horizontal="center"/>
    </xf>
    <xf numFmtId="0" fontId="6" fillId="0" borderId="0" xfId="0" applyFont="1" applyAlignment="1">
      <alignment horizontal="left"/>
    </xf>
    <xf numFmtId="0" fontId="6" fillId="0" borderId="0" xfId="0" applyFont="1"/>
    <xf numFmtId="165" fontId="0" fillId="2" borderId="5" xfId="2" applyNumberFormat="1" applyFont="1" applyFill="1" applyBorder="1" applyAlignment="1" applyProtection="1">
      <protection locked="0"/>
    </xf>
    <xf numFmtId="49" fontId="4" fillId="0" borderId="11" xfId="0" applyNumberFormat="1" applyFont="1" applyBorder="1" applyAlignment="1">
      <alignment horizontal="center"/>
    </xf>
    <xf numFmtId="9" fontId="6" fillId="0" borderId="0" xfId="0" applyNumberFormat="1" applyFont="1" applyBorder="1" applyAlignment="1">
      <alignment horizontal="center"/>
    </xf>
    <xf numFmtId="169" fontId="0" fillId="2" borderId="5" xfId="0" applyNumberFormat="1" applyFont="1" applyFill="1" applyBorder="1" applyAlignment="1" applyProtection="1">
      <alignment horizontal="center"/>
      <protection locked="0"/>
    </xf>
    <xf numFmtId="0" fontId="11" fillId="0" borderId="0" xfId="0" applyFont="1" applyAlignment="1">
      <alignment horizontal="left"/>
    </xf>
    <xf numFmtId="164" fontId="0" fillId="2" borderId="5" xfId="2" applyFont="1" applyFill="1" applyBorder="1" applyAlignment="1" applyProtection="1">
      <protection locked="0"/>
    </xf>
    <xf numFmtId="0" fontId="0" fillId="0" borderId="0" xfId="0" applyFont="1" applyBorder="1" applyProtection="1"/>
    <xf numFmtId="164" fontId="0" fillId="0" borderId="5" xfId="2" applyFont="1" applyBorder="1" applyAlignment="1" applyProtection="1"/>
    <xf numFmtId="1" fontId="0" fillId="0" borderId="5" xfId="0" applyNumberFormat="1" applyFont="1" applyBorder="1" applyProtection="1"/>
    <xf numFmtId="1" fontId="0" fillId="0" borderId="0" xfId="0" applyNumberFormat="1" applyFont="1" applyBorder="1" applyProtection="1"/>
    <xf numFmtId="3" fontId="0" fillId="0" borderId="14" xfId="0" applyNumberFormat="1" applyFont="1" applyBorder="1"/>
    <xf numFmtId="167" fontId="0" fillId="0" borderId="0" xfId="0" applyNumberFormat="1"/>
    <xf numFmtId="49" fontId="0" fillId="0" borderId="6" xfId="0" applyNumberFormat="1" applyFont="1" applyBorder="1" applyAlignment="1"/>
    <xf numFmtId="0" fontId="10" fillId="0" borderId="0" xfId="0" applyFont="1" applyProtection="1">
      <protection hidden="1"/>
    </xf>
    <xf numFmtId="0" fontId="0" fillId="0" borderId="0" xfId="0" applyProtection="1">
      <protection hidden="1"/>
    </xf>
    <xf numFmtId="0" fontId="0" fillId="0" borderId="0" xfId="0" applyBorder="1" applyAlignment="1">
      <alignment horizontal="left"/>
    </xf>
    <xf numFmtId="0" fontId="0" fillId="0" borderId="0" xfId="0" applyFill="1" applyBorder="1"/>
    <xf numFmtId="49" fontId="0" fillId="0" borderId="0" xfId="0" applyNumberFormat="1" applyFont="1" applyFill="1" applyBorder="1" applyAlignment="1" applyProtection="1">
      <protection locked="0"/>
    </xf>
    <xf numFmtId="165" fontId="0" fillId="0" borderId="0" xfId="2" applyNumberFormat="1" applyFont="1" applyFill="1" applyBorder="1" applyAlignment="1" applyProtection="1">
      <protection locked="0"/>
    </xf>
    <xf numFmtId="171" fontId="0" fillId="0" borderId="5" xfId="2" applyNumberFormat="1" applyFont="1" applyBorder="1" applyAlignment="1" applyProtection="1"/>
    <xf numFmtId="0" fontId="0" fillId="0" borderId="0" xfId="0" applyProtection="1"/>
    <xf numFmtId="0" fontId="0" fillId="0" borderId="4" xfId="0" applyBorder="1" applyProtection="1"/>
    <xf numFmtId="49" fontId="4" fillId="0" borderId="11" xfId="0" applyNumberFormat="1" applyFont="1" applyBorder="1" applyAlignment="1" applyProtection="1">
      <alignment horizontal="center"/>
    </xf>
    <xf numFmtId="0" fontId="7" fillId="0" borderId="0" xfId="0" applyFont="1" applyBorder="1" applyProtection="1"/>
    <xf numFmtId="0" fontId="0" fillId="0" borderId="0" xfId="0" applyBorder="1" applyProtection="1"/>
    <xf numFmtId="0" fontId="0" fillId="0" borderId="6" xfId="0" applyBorder="1" applyProtection="1"/>
    <xf numFmtId="3" fontId="0" fillId="0" borderId="0" xfId="0" applyNumberFormat="1" applyProtection="1"/>
    <xf numFmtId="49" fontId="4" fillId="0" borderId="0" xfId="0" applyNumberFormat="1" applyFont="1" applyBorder="1" applyAlignment="1" applyProtection="1">
      <alignment horizontal="center"/>
    </xf>
    <xf numFmtId="49" fontId="4" fillId="0" borderId="15" xfId="0" applyNumberFormat="1" applyFont="1" applyBorder="1" applyAlignment="1" applyProtection="1">
      <alignment horizontal="center"/>
    </xf>
    <xf numFmtId="49" fontId="4" fillId="0" borderId="16" xfId="0" applyNumberFormat="1" applyFont="1" applyBorder="1" applyAlignment="1" applyProtection="1">
      <alignment horizontal="center"/>
    </xf>
    <xf numFmtId="0" fontId="0" fillId="0" borderId="0" xfId="0" applyFill="1" applyBorder="1" applyProtection="1"/>
    <xf numFmtId="49" fontId="0" fillId="0" borderId="0" xfId="0" applyNumberFormat="1" applyBorder="1" applyProtection="1"/>
    <xf numFmtId="0" fontId="28" fillId="0" borderId="0" xfId="0" applyFont="1" applyBorder="1" applyProtection="1"/>
    <xf numFmtId="4" fontId="12" fillId="3" borderId="17" xfId="3" applyNumberFormat="1" applyFont="1" applyFill="1" applyBorder="1" applyAlignment="1" applyProtection="1">
      <alignment horizontal="center" vertical="center"/>
      <protection locked="0"/>
    </xf>
    <xf numFmtId="3" fontId="7" fillId="0" borderId="0" xfId="0" applyNumberFormat="1" applyFont="1" applyBorder="1" applyAlignment="1" applyProtection="1">
      <alignment horizontal="center"/>
    </xf>
    <xf numFmtId="3" fontId="0" fillId="0" borderId="0" xfId="0" applyNumberFormat="1" applyBorder="1" applyAlignment="1" applyProtection="1">
      <alignment horizontal="center"/>
    </xf>
    <xf numFmtId="3" fontId="0" fillId="0" borderId="0" xfId="0" applyNumberFormat="1" applyFill="1" applyBorder="1" applyAlignment="1" applyProtection="1">
      <alignment horizontal="center"/>
    </xf>
    <xf numFmtId="4" fontId="12" fillId="3" borderId="18" xfId="3" applyNumberFormat="1" applyFont="1" applyFill="1" applyBorder="1" applyAlignment="1" applyProtection="1">
      <alignment horizontal="center" vertical="center"/>
      <protection locked="0"/>
    </xf>
    <xf numFmtId="3" fontId="0" fillId="4" borderId="5" xfId="0" applyNumberFormat="1" applyFill="1" applyBorder="1" applyAlignment="1" applyProtection="1">
      <alignment horizontal="center"/>
      <protection locked="0"/>
    </xf>
    <xf numFmtId="3" fontId="0" fillId="4" borderId="12" xfId="0" applyNumberFormat="1" applyFill="1" applyBorder="1" applyAlignment="1" applyProtection="1">
      <alignment horizontal="center"/>
      <protection locked="0"/>
    </xf>
    <xf numFmtId="3" fontId="0" fillId="4" borderId="13" xfId="0" applyNumberFormat="1" applyFill="1" applyBorder="1" applyAlignment="1" applyProtection="1">
      <protection locked="0"/>
    </xf>
    <xf numFmtId="0" fontId="0" fillId="0" borderId="0" xfId="0" applyAlignment="1" applyProtection="1">
      <alignment horizontal="center"/>
      <protection hidden="1"/>
    </xf>
    <xf numFmtId="0" fontId="0" fillId="0" borderId="1" xfId="0" applyBorder="1" applyAlignment="1" applyProtection="1">
      <alignment horizontal="center"/>
      <protection hidden="1"/>
    </xf>
    <xf numFmtId="0" fontId="0" fillId="0" borderId="2" xfId="0" applyBorder="1" applyProtection="1">
      <protection hidden="1"/>
    </xf>
    <xf numFmtId="49" fontId="0" fillId="0" borderId="2" xfId="0" applyNumberFormat="1" applyBorder="1" applyProtection="1">
      <protection hidden="1"/>
    </xf>
    <xf numFmtId="0" fontId="0" fillId="0" borderId="1" xfId="0" applyBorder="1" applyProtection="1">
      <protection hidden="1"/>
    </xf>
    <xf numFmtId="0" fontId="0" fillId="0" borderId="3" xfId="0" applyBorder="1" applyProtection="1">
      <protection hidden="1"/>
    </xf>
    <xf numFmtId="0" fontId="0" fillId="0" borderId="0" xfId="0" applyBorder="1" applyProtection="1">
      <protection hidden="1"/>
    </xf>
    <xf numFmtId="0" fontId="0" fillId="0" borderId="4" xfId="0" applyFont="1" applyBorder="1" applyAlignment="1" applyProtection="1">
      <alignment horizontal="center"/>
      <protection hidden="1"/>
    </xf>
    <xf numFmtId="0" fontId="3" fillId="0" borderId="0" xfId="0" applyFont="1" applyAlignment="1" applyProtection="1">
      <alignment horizontal="left"/>
      <protection hidden="1"/>
    </xf>
    <xf numFmtId="4" fontId="14" fillId="0" borderId="0" xfId="3" applyNumberFormat="1" applyFont="1" applyFill="1" applyAlignment="1" applyProtection="1">
      <alignment horizontal="center"/>
      <protection hidden="1"/>
    </xf>
    <xf numFmtId="0" fontId="9" fillId="0" borderId="0" xfId="0" applyFont="1" applyBorder="1" applyProtection="1">
      <protection hidden="1"/>
    </xf>
    <xf numFmtId="0" fontId="4" fillId="0" borderId="0" xfId="0" applyFont="1" applyBorder="1" applyProtection="1">
      <protection hidden="1"/>
    </xf>
    <xf numFmtId="49" fontId="0" fillId="0" borderId="0" xfId="0" applyNumberFormat="1" applyFont="1" applyBorder="1" applyAlignment="1" applyProtection="1">
      <alignment horizontal="center"/>
      <protection hidden="1"/>
    </xf>
    <xf numFmtId="0" fontId="0" fillId="0" borderId="4" xfId="0" applyFont="1" applyBorder="1" applyAlignment="1" applyProtection="1">
      <alignment horizontal="right"/>
      <protection hidden="1"/>
    </xf>
    <xf numFmtId="0" fontId="0" fillId="0" borderId="6" xfId="0" applyBorder="1" applyProtection="1">
      <protection hidden="1"/>
    </xf>
    <xf numFmtId="49" fontId="0" fillId="0" borderId="0" xfId="0" applyNumberFormat="1" applyBorder="1" applyProtection="1">
      <protection hidden="1"/>
    </xf>
    <xf numFmtId="0" fontId="0" fillId="0" borderId="7" xfId="0" applyFont="1" applyBorder="1" applyAlignment="1" applyProtection="1">
      <alignment horizontal="center"/>
      <protection hidden="1"/>
    </xf>
    <xf numFmtId="0" fontId="0" fillId="0" borderId="8" xfId="0" applyFont="1" applyBorder="1" applyProtection="1">
      <protection hidden="1"/>
    </xf>
    <xf numFmtId="49" fontId="0" fillId="0" borderId="8" xfId="0" applyNumberFormat="1" applyFont="1" applyBorder="1" applyProtection="1">
      <protection hidden="1"/>
    </xf>
    <xf numFmtId="0" fontId="0" fillId="0" borderId="8" xfId="0" applyBorder="1" applyProtection="1">
      <protection hidden="1"/>
    </xf>
    <xf numFmtId="0" fontId="4" fillId="0" borderId="8" xfId="0" applyFont="1" applyBorder="1" applyProtection="1">
      <protection hidden="1"/>
    </xf>
    <xf numFmtId="49" fontId="0" fillId="0" borderId="0" xfId="0" applyNumberFormat="1" applyBorder="1" applyAlignment="1" applyProtection="1">
      <alignment horizontal="center"/>
      <protection hidden="1"/>
    </xf>
    <xf numFmtId="49" fontId="0" fillId="0" borderId="0" xfId="0" applyNumberFormat="1" applyFont="1" applyBorder="1" applyProtection="1">
      <protection hidden="1"/>
    </xf>
    <xf numFmtId="0" fontId="0" fillId="0" borderId="7" xfId="0" applyFont="1" applyBorder="1" applyProtection="1">
      <protection hidden="1"/>
    </xf>
    <xf numFmtId="0" fontId="0" fillId="0" borderId="9" xfId="0" applyFont="1" applyBorder="1" applyProtection="1">
      <protection hidden="1"/>
    </xf>
    <xf numFmtId="0" fontId="0" fillId="0" borderId="4" xfId="0" applyBorder="1" applyAlignment="1" applyProtection="1">
      <alignment horizontal="center"/>
      <protection hidden="1"/>
    </xf>
    <xf numFmtId="0" fontId="13" fillId="0" borderId="0" xfId="3" applyProtection="1">
      <protection hidden="1"/>
    </xf>
    <xf numFmtId="0" fontId="13" fillId="0" borderId="4" xfId="3" applyBorder="1" applyAlignment="1" applyProtection="1">
      <alignment horizontal="center"/>
      <protection hidden="1"/>
    </xf>
    <xf numFmtId="0" fontId="13" fillId="0" borderId="0" xfId="3" applyBorder="1" applyProtection="1">
      <protection hidden="1"/>
    </xf>
    <xf numFmtId="0" fontId="4" fillId="0" borderId="0" xfId="3" applyFont="1" applyFill="1" applyProtection="1">
      <protection hidden="1"/>
    </xf>
    <xf numFmtId="4" fontId="13" fillId="0" borderId="0" xfId="3" applyNumberFormat="1" applyProtection="1">
      <protection hidden="1"/>
    </xf>
    <xf numFmtId="170" fontId="13" fillId="0" borderId="0" xfId="3" applyNumberFormat="1" applyAlignment="1" applyProtection="1">
      <alignment horizontal="center"/>
      <protection hidden="1"/>
    </xf>
    <xf numFmtId="4" fontId="13" fillId="0" borderId="0" xfId="3" applyNumberFormat="1" applyAlignment="1" applyProtection="1">
      <alignment horizontal="center"/>
      <protection hidden="1"/>
    </xf>
    <xf numFmtId="169" fontId="13" fillId="0" borderId="0" xfId="3" applyNumberFormat="1" applyAlignment="1" applyProtection="1">
      <alignment horizontal="center"/>
      <protection hidden="1"/>
    </xf>
    <xf numFmtId="169" fontId="14" fillId="0" borderId="0" xfId="3" applyNumberFormat="1" applyFont="1" applyFill="1" applyAlignment="1" applyProtection="1">
      <alignment horizontal="center"/>
      <protection hidden="1"/>
    </xf>
    <xf numFmtId="0" fontId="13" fillId="0" borderId="0" xfId="3" applyFill="1" applyAlignment="1" applyProtection="1">
      <alignment horizontal="center"/>
      <protection hidden="1"/>
    </xf>
    <xf numFmtId="169" fontId="15" fillId="0" borderId="0" xfId="3" applyNumberFormat="1" applyFont="1" applyAlignment="1" applyProtection="1">
      <alignment horizontal="center"/>
      <protection hidden="1"/>
    </xf>
    <xf numFmtId="0" fontId="14" fillId="0" borderId="0" xfId="3" applyFont="1" applyFill="1" applyAlignment="1" applyProtection="1">
      <alignment horizontal="center"/>
      <protection hidden="1"/>
    </xf>
    <xf numFmtId="4" fontId="13" fillId="0" borderId="19" xfId="3" applyNumberFormat="1" applyFill="1" applyBorder="1" applyAlignment="1" applyProtection="1">
      <alignment horizontal="center"/>
      <protection hidden="1"/>
    </xf>
    <xf numFmtId="0" fontId="15" fillId="0" borderId="0" xfId="3" applyFont="1" applyAlignment="1" applyProtection="1">
      <alignment horizontal="center"/>
      <protection hidden="1"/>
    </xf>
    <xf numFmtId="0" fontId="14" fillId="0" borderId="0" xfId="3" applyFont="1" applyBorder="1" applyProtection="1">
      <protection hidden="1"/>
    </xf>
    <xf numFmtId="0" fontId="4" fillId="0" borderId="7" xfId="3" applyFont="1" applyFill="1" applyBorder="1" applyAlignment="1" applyProtection="1">
      <alignment horizontal="center"/>
      <protection hidden="1"/>
    </xf>
    <xf numFmtId="0" fontId="13" fillId="0" borderId="8" xfId="3" applyBorder="1" applyProtection="1">
      <protection hidden="1"/>
    </xf>
    <xf numFmtId="0" fontId="17" fillId="0" borderId="0" xfId="3" applyFont="1" applyFill="1" applyBorder="1" applyAlignment="1" applyProtection="1">
      <alignment horizontal="center"/>
      <protection hidden="1"/>
    </xf>
    <xf numFmtId="0" fontId="18" fillId="0" borderId="0" xfId="3" applyFont="1" applyFill="1" applyBorder="1" applyAlignment="1" applyProtection="1">
      <alignment horizontal="center"/>
      <protection hidden="1"/>
    </xf>
    <xf numFmtId="0" fontId="19" fillId="0" borderId="12" xfId="3" applyFont="1" applyFill="1" applyBorder="1" applyAlignment="1" applyProtection="1">
      <alignment horizontal="center"/>
      <protection hidden="1"/>
    </xf>
    <xf numFmtId="0" fontId="16" fillId="0" borderId="5" xfId="3" applyFont="1" applyBorder="1" applyAlignment="1" applyProtection="1">
      <alignment horizontal="center"/>
      <protection hidden="1"/>
    </xf>
    <xf numFmtId="0" fontId="10" fillId="0" borderId="12" xfId="3" applyFont="1" applyBorder="1" applyAlignment="1" applyProtection="1">
      <alignment horizontal="center" vertical="center" wrapText="1"/>
      <protection hidden="1"/>
    </xf>
    <xf numFmtId="0" fontId="19" fillId="0" borderId="12" xfId="3" applyFont="1" applyFill="1" applyBorder="1" applyProtection="1">
      <protection hidden="1"/>
    </xf>
    <xf numFmtId="4" fontId="16" fillId="0" borderId="17" xfId="3" applyNumberFormat="1" applyFont="1" applyBorder="1" applyAlignment="1" applyProtection="1">
      <alignment horizontal="center" vertical="top" wrapText="1"/>
      <protection hidden="1"/>
    </xf>
    <xf numFmtId="170" fontId="16" fillId="0" borderId="20" xfId="3" applyNumberFormat="1" applyFont="1" applyBorder="1" applyAlignment="1" applyProtection="1">
      <alignment horizontal="center" vertical="top" wrapText="1"/>
      <protection hidden="1"/>
    </xf>
    <xf numFmtId="4" fontId="17" fillId="0" borderId="10" xfId="3" applyNumberFormat="1" applyFont="1" applyFill="1" applyBorder="1" applyAlignment="1" applyProtection="1">
      <alignment horizontal="center"/>
      <protection hidden="1"/>
    </xf>
    <xf numFmtId="169" fontId="16" fillId="0" borderId="20" xfId="3" applyNumberFormat="1" applyFont="1" applyBorder="1" applyAlignment="1" applyProtection="1">
      <alignment horizontal="center" vertical="top" wrapText="1"/>
      <protection hidden="1"/>
    </xf>
    <xf numFmtId="169" fontId="18" fillId="0" borderId="10" xfId="3" applyNumberFormat="1" applyFont="1" applyFill="1" applyBorder="1" applyAlignment="1" applyProtection="1">
      <alignment horizontal="center" vertical="top" wrapText="1"/>
      <protection hidden="1"/>
    </xf>
    <xf numFmtId="4" fontId="16" fillId="0" borderId="17" xfId="3" applyNumberFormat="1" applyFont="1" applyFill="1" applyBorder="1" applyAlignment="1" applyProtection="1">
      <alignment horizontal="center" vertical="top" wrapText="1"/>
      <protection hidden="1"/>
    </xf>
    <xf numFmtId="169" fontId="20" fillId="0" borderId="20" xfId="3" applyNumberFormat="1" applyFont="1" applyBorder="1" applyAlignment="1" applyProtection="1">
      <alignment horizontal="center" vertical="top" wrapText="1"/>
      <protection hidden="1"/>
    </xf>
    <xf numFmtId="0" fontId="17" fillId="0" borderId="10" xfId="3" applyFont="1" applyFill="1" applyBorder="1" applyAlignment="1" applyProtection="1">
      <alignment horizontal="center"/>
      <protection hidden="1"/>
    </xf>
    <xf numFmtId="0" fontId="4" fillId="0" borderId="12" xfId="3" applyFont="1" applyFill="1" applyBorder="1" applyAlignment="1" applyProtection="1">
      <alignment horizontal="center"/>
      <protection hidden="1"/>
    </xf>
    <xf numFmtId="0" fontId="13" fillId="0" borderId="5" xfId="3" applyBorder="1" applyProtection="1">
      <protection hidden="1"/>
    </xf>
    <xf numFmtId="0" fontId="13" fillId="0" borderId="12" xfId="3" applyBorder="1" applyProtection="1">
      <protection hidden="1"/>
    </xf>
    <xf numFmtId="0" fontId="4" fillId="0" borderId="12" xfId="3" applyFont="1" applyFill="1" applyBorder="1" applyProtection="1">
      <protection hidden="1"/>
    </xf>
    <xf numFmtId="4" fontId="13" fillId="0" borderId="17" xfId="3" applyNumberFormat="1" applyBorder="1" applyProtection="1">
      <protection hidden="1"/>
    </xf>
    <xf numFmtId="170" fontId="13" fillId="0" borderId="20" xfId="3" applyNumberFormat="1" applyBorder="1" applyAlignment="1" applyProtection="1">
      <alignment horizontal="center"/>
      <protection hidden="1"/>
    </xf>
    <xf numFmtId="4" fontId="14" fillId="0" borderId="10" xfId="3" applyNumberFormat="1" applyFont="1" applyFill="1" applyBorder="1" applyAlignment="1" applyProtection="1">
      <alignment horizontal="center"/>
      <protection hidden="1"/>
    </xf>
    <xf numFmtId="4" fontId="13" fillId="0" borderId="17" xfId="3" applyNumberFormat="1" applyBorder="1" applyAlignment="1" applyProtection="1">
      <alignment horizontal="center"/>
      <protection hidden="1"/>
    </xf>
    <xf numFmtId="169" fontId="13" fillId="0" borderId="20" xfId="3" applyNumberFormat="1" applyBorder="1" applyAlignment="1" applyProtection="1">
      <alignment horizontal="center"/>
      <protection hidden="1"/>
    </xf>
    <xf numFmtId="169" fontId="14" fillId="0" borderId="10" xfId="3" applyNumberFormat="1" applyFont="1" applyFill="1" applyBorder="1" applyAlignment="1" applyProtection="1">
      <alignment horizontal="center"/>
      <protection hidden="1"/>
    </xf>
    <xf numFmtId="0" fontId="13" fillId="0" borderId="17" xfId="3" applyFill="1" applyBorder="1" applyProtection="1">
      <protection hidden="1"/>
    </xf>
    <xf numFmtId="169" fontId="15" fillId="0" borderId="20" xfId="3" applyNumberFormat="1" applyFont="1" applyBorder="1" applyAlignment="1" applyProtection="1">
      <alignment horizontal="center"/>
      <protection hidden="1"/>
    </xf>
    <xf numFmtId="0" fontId="14" fillId="0" borderId="10" xfId="3" applyFont="1" applyFill="1" applyBorder="1" applyAlignment="1" applyProtection="1">
      <alignment horizontal="center"/>
      <protection hidden="1"/>
    </xf>
    <xf numFmtId="4" fontId="13" fillId="0" borderId="17" xfId="3" applyNumberFormat="1" applyFill="1" applyBorder="1" applyProtection="1">
      <protection hidden="1"/>
    </xf>
    <xf numFmtId="0" fontId="15" fillId="0" borderId="20" xfId="3" applyFont="1" applyBorder="1" applyAlignment="1" applyProtection="1">
      <alignment horizontal="center"/>
      <protection hidden="1"/>
    </xf>
    <xf numFmtId="0" fontId="4" fillId="0" borderId="12" xfId="3" applyFont="1" applyFill="1" applyBorder="1" applyAlignment="1" applyProtection="1">
      <alignment horizontal="center" vertical="center"/>
      <protection hidden="1"/>
    </xf>
    <xf numFmtId="0" fontId="4" fillId="5" borderId="5" xfId="3" applyFont="1" applyFill="1" applyBorder="1" applyAlignment="1" applyProtection="1">
      <alignment vertical="center"/>
      <protection hidden="1"/>
    </xf>
    <xf numFmtId="4" fontId="4" fillId="5" borderId="12" xfId="3" applyNumberFormat="1" applyFont="1" applyFill="1" applyBorder="1" applyAlignment="1" applyProtection="1">
      <alignment vertical="center"/>
      <protection hidden="1"/>
    </xf>
    <xf numFmtId="0" fontId="4" fillId="0" borderId="12" xfId="3" applyFont="1" applyFill="1" applyBorder="1" applyAlignment="1" applyProtection="1">
      <alignment vertical="center"/>
      <protection hidden="1"/>
    </xf>
    <xf numFmtId="170" fontId="12" fillId="6" borderId="20" xfId="3" applyNumberFormat="1" applyFont="1" applyFill="1" applyBorder="1" applyAlignment="1" applyProtection="1">
      <alignment horizontal="center" vertical="center"/>
      <protection hidden="1"/>
    </xf>
    <xf numFmtId="4" fontId="14" fillId="0" borderId="10" xfId="3" applyNumberFormat="1" applyFont="1" applyFill="1" applyBorder="1" applyAlignment="1" applyProtection="1">
      <alignment horizontal="center" vertical="center"/>
      <protection hidden="1"/>
    </xf>
    <xf numFmtId="170" fontId="12" fillId="7" borderId="20" xfId="3" applyNumberFormat="1" applyFont="1" applyFill="1" applyBorder="1" applyAlignment="1" applyProtection="1">
      <alignment horizontal="center" vertical="center"/>
      <protection hidden="1"/>
    </xf>
    <xf numFmtId="169" fontId="14" fillId="0" borderId="10" xfId="3" applyNumberFormat="1" applyFont="1" applyFill="1" applyBorder="1" applyAlignment="1" applyProtection="1">
      <alignment horizontal="center" vertical="center"/>
      <protection hidden="1"/>
    </xf>
    <xf numFmtId="169" fontId="21" fillId="7" borderId="20" xfId="3" applyNumberFormat="1" applyFont="1" applyFill="1" applyBorder="1" applyAlignment="1" applyProtection="1">
      <alignment horizontal="center" vertical="center"/>
      <protection hidden="1"/>
    </xf>
    <xf numFmtId="0" fontId="14" fillId="0" borderId="10" xfId="3" applyFont="1" applyFill="1" applyBorder="1" applyAlignment="1" applyProtection="1">
      <alignment horizontal="center" vertical="center"/>
      <protection hidden="1"/>
    </xf>
    <xf numFmtId="170" fontId="12" fillId="8" borderId="20" xfId="3" applyNumberFormat="1" applyFont="1" applyFill="1" applyBorder="1" applyAlignment="1" applyProtection="1">
      <alignment horizontal="center" vertical="center"/>
      <protection hidden="1"/>
    </xf>
    <xf numFmtId="0" fontId="14" fillId="0" borderId="0" xfId="3" applyFont="1" applyBorder="1" applyAlignment="1" applyProtection="1">
      <alignment vertical="center"/>
      <protection hidden="1"/>
    </xf>
    <xf numFmtId="0" fontId="13" fillId="0" borderId="0" xfId="3" applyAlignment="1" applyProtection="1">
      <alignment vertical="center"/>
      <protection hidden="1"/>
    </xf>
    <xf numFmtId="0" fontId="6" fillId="5" borderId="5" xfId="3" applyFont="1" applyFill="1" applyBorder="1" applyAlignment="1" applyProtection="1">
      <alignment vertical="center"/>
      <protection hidden="1"/>
    </xf>
    <xf numFmtId="4" fontId="6" fillId="0" borderId="12" xfId="3" applyNumberFormat="1" applyFont="1" applyFill="1" applyBorder="1" applyAlignment="1" applyProtection="1">
      <alignment vertical="center"/>
      <protection hidden="1"/>
    </xf>
    <xf numFmtId="4" fontId="12" fillId="5" borderId="17" xfId="3" applyNumberFormat="1" applyFont="1" applyFill="1" applyBorder="1" applyAlignment="1" applyProtection="1">
      <alignment horizontal="center" vertical="center"/>
      <protection hidden="1"/>
    </xf>
    <xf numFmtId="170" fontId="12" fillId="5" borderId="20" xfId="3" applyNumberFormat="1" applyFont="1" applyFill="1" applyBorder="1" applyAlignment="1" applyProtection="1">
      <alignment horizontal="center" vertical="center"/>
      <protection hidden="1"/>
    </xf>
    <xf numFmtId="169" fontId="12" fillId="5" borderId="20" xfId="3" applyNumberFormat="1" applyFont="1" applyFill="1" applyBorder="1" applyAlignment="1" applyProtection="1">
      <alignment horizontal="center" vertical="center"/>
      <protection hidden="1"/>
    </xf>
    <xf numFmtId="169" fontId="21" fillId="5" borderId="20" xfId="3" applyNumberFormat="1" applyFont="1" applyFill="1" applyBorder="1" applyAlignment="1" applyProtection="1">
      <alignment horizontal="center" vertical="center"/>
      <protection hidden="1"/>
    </xf>
    <xf numFmtId="0" fontId="21" fillId="5" borderId="20" xfId="3" applyFont="1" applyFill="1" applyBorder="1" applyAlignment="1" applyProtection="1">
      <alignment horizontal="center" vertical="center"/>
      <protection hidden="1"/>
    </xf>
    <xf numFmtId="169" fontId="21" fillId="8" borderId="20" xfId="3" applyNumberFormat="1" applyFont="1" applyFill="1" applyBorder="1" applyAlignment="1" applyProtection="1">
      <alignment horizontal="center" vertical="center"/>
      <protection hidden="1"/>
    </xf>
    <xf numFmtId="4" fontId="22" fillId="0" borderId="17" xfId="3" applyNumberFormat="1" applyFont="1" applyFill="1" applyBorder="1" applyAlignment="1" applyProtection="1">
      <alignment horizontal="center" vertical="center"/>
      <protection hidden="1"/>
    </xf>
    <xf numFmtId="0" fontId="23" fillId="0" borderId="12" xfId="3" applyFont="1" applyFill="1" applyBorder="1" applyAlignment="1" applyProtection="1">
      <alignment horizontal="center" vertical="center"/>
      <protection hidden="1"/>
    </xf>
    <xf numFmtId="0" fontId="23" fillId="0" borderId="12" xfId="3" applyFont="1" applyFill="1" applyBorder="1" applyAlignment="1" applyProtection="1">
      <alignment vertical="center"/>
      <protection hidden="1"/>
    </xf>
    <xf numFmtId="4" fontId="21" fillId="5" borderId="17" xfId="3" applyNumberFormat="1" applyFont="1" applyFill="1" applyBorder="1" applyAlignment="1" applyProtection="1">
      <alignment horizontal="center" vertical="center"/>
      <protection hidden="1"/>
    </xf>
    <xf numFmtId="169" fontId="24" fillId="5" borderId="20" xfId="3" applyNumberFormat="1" applyFont="1" applyFill="1" applyBorder="1" applyAlignment="1" applyProtection="1">
      <alignment horizontal="center" vertical="center"/>
      <protection hidden="1"/>
    </xf>
    <xf numFmtId="0" fontId="4" fillId="9" borderId="5" xfId="3" applyFont="1" applyFill="1" applyBorder="1" applyAlignment="1" applyProtection="1">
      <alignment vertical="center"/>
      <protection hidden="1"/>
    </xf>
    <xf numFmtId="4" fontId="4" fillId="9" borderId="12" xfId="3" applyNumberFormat="1" applyFont="1" applyFill="1" applyBorder="1" applyAlignment="1" applyProtection="1">
      <alignment vertical="center"/>
      <protection hidden="1"/>
    </xf>
    <xf numFmtId="4" fontId="4" fillId="9" borderId="17" xfId="3" applyNumberFormat="1" applyFont="1" applyFill="1" applyBorder="1" applyAlignment="1" applyProtection="1">
      <alignment horizontal="center" vertical="center"/>
      <protection hidden="1"/>
    </xf>
    <xf numFmtId="170" fontId="4" fillId="9" borderId="20" xfId="3" applyNumberFormat="1" applyFont="1" applyFill="1" applyBorder="1" applyAlignment="1" applyProtection="1">
      <alignment horizontal="center" vertical="center"/>
      <protection hidden="1"/>
    </xf>
    <xf numFmtId="4" fontId="25" fillId="0" borderId="10" xfId="3" applyNumberFormat="1" applyFont="1" applyFill="1" applyBorder="1" applyAlignment="1" applyProtection="1">
      <alignment horizontal="center" vertical="center"/>
      <protection hidden="1"/>
    </xf>
    <xf numFmtId="169" fontId="25" fillId="0" borderId="10" xfId="3" applyNumberFormat="1" applyFont="1" applyFill="1" applyBorder="1" applyAlignment="1" applyProtection="1">
      <alignment horizontal="center" vertical="center"/>
      <protection hidden="1"/>
    </xf>
    <xf numFmtId="0" fontId="25" fillId="0" borderId="10" xfId="3" applyFont="1" applyFill="1" applyBorder="1" applyAlignment="1" applyProtection="1">
      <alignment horizontal="center" vertical="center"/>
      <protection hidden="1"/>
    </xf>
    <xf numFmtId="0" fontId="13" fillId="0" borderId="5" xfId="3" applyBorder="1" applyAlignment="1" applyProtection="1">
      <alignment vertical="center"/>
      <protection hidden="1"/>
    </xf>
    <xf numFmtId="4" fontId="13" fillId="0" borderId="12" xfId="3" applyNumberFormat="1" applyBorder="1" applyAlignment="1" applyProtection="1">
      <alignment vertical="center"/>
      <protection hidden="1"/>
    </xf>
    <xf numFmtId="4" fontId="21" fillId="0" borderId="17" xfId="3" applyNumberFormat="1" applyFont="1" applyFill="1" applyBorder="1" applyAlignment="1" applyProtection="1">
      <alignment horizontal="center" vertical="center"/>
      <protection hidden="1"/>
    </xf>
    <xf numFmtId="4" fontId="14" fillId="0" borderId="0" xfId="3" applyNumberFormat="1" applyFont="1" applyFill="1" applyBorder="1" applyAlignment="1" applyProtection="1">
      <alignment horizontal="center" vertical="center"/>
      <protection hidden="1"/>
    </xf>
    <xf numFmtId="0" fontId="4" fillId="0" borderId="5" xfId="3" applyFont="1" applyBorder="1" applyAlignment="1" applyProtection="1">
      <alignment vertical="center" wrapText="1"/>
      <protection hidden="1"/>
    </xf>
    <xf numFmtId="4" fontId="4" fillId="0" borderId="12" xfId="3" applyNumberFormat="1" applyFont="1" applyBorder="1" applyAlignment="1" applyProtection="1">
      <alignment vertical="center" wrapText="1"/>
      <protection hidden="1"/>
    </xf>
    <xf numFmtId="4" fontId="12" fillId="0" borderId="17" xfId="3" applyNumberFormat="1" applyFont="1" applyFill="1" applyBorder="1" applyAlignment="1" applyProtection="1">
      <alignment horizontal="center" vertical="center"/>
      <protection hidden="1"/>
    </xf>
    <xf numFmtId="0" fontId="4" fillId="0" borderId="5" xfId="3" applyFont="1" applyBorder="1" applyAlignment="1" applyProtection="1">
      <alignment vertical="center"/>
      <protection hidden="1"/>
    </xf>
    <xf numFmtId="4" fontId="4" fillId="0" borderId="12" xfId="3" applyNumberFormat="1" applyFont="1" applyBorder="1" applyAlignment="1" applyProtection="1">
      <alignment vertical="center"/>
      <protection hidden="1"/>
    </xf>
    <xf numFmtId="0" fontId="26" fillId="0" borderId="5" xfId="3" applyFont="1" applyBorder="1" applyAlignment="1" applyProtection="1">
      <alignment vertical="center"/>
      <protection hidden="1"/>
    </xf>
    <xf numFmtId="4" fontId="26" fillId="0" borderId="12" xfId="3" quotePrefix="1" applyNumberFormat="1" applyFont="1" applyBorder="1" applyAlignment="1" applyProtection="1">
      <alignment horizontal="center" vertical="center"/>
      <protection hidden="1"/>
    </xf>
    <xf numFmtId="4" fontId="13" fillId="0" borderId="12" xfId="3" applyNumberFormat="1" applyBorder="1" applyAlignment="1" applyProtection="1">
      <alignment horizontal="center" vertical="center"/>
      <protection hidden="1"/>
    </xf>
    <xf numFmtId="0" fontId="26" fillId="0" borderId="5" xfId="3" applyFont="1" applyBorder="1" applyAlignment="1" applyProtection="1">
      <alignment vertical="center" wrapText="1"/>
      <protection hidden="1"/>
    </xf>
    <xf numFmtId="4" fontId="26" fillId="0" borderId="12" xfId="3" quotePrefix="1" applyNumberFormat="1" applyFont="1" applyBorder="1" applyAlignment="1" applyProtection="1">
      <alignment horizontal="center" vertical="center" wrapText="1"/>
      <protection hidden="1"/>
    </xf>
    <xf numFmtId="170" fontId="12" fillId="5" borderId="21" xfId="3" applyNumberFormat="1" applyFont="1" applyFill="1" applyBorder="1" applyAlignment="1" applyProtection="1">
      <alignment horizontal="center" vertical="center"/>
      <protection hidden="1"/>
    </xf>
    <xf numFmtId="0" fontId="4" fillId="0" borderId="0" xfId="3" applyFont="1" applyFill="1" applyAlignment="1" applyProtection="1">
      <alignment horizontal="center" vertical="center"/>
      <protection hidden="1"/>
    </xf>
    <xf numFmtId="0" fontId="4" fillId="0" borderId="0" xfId="3" applyFont="1" applyFill="1" applyAlignment="1" applyProtection="1">
      <alignment vertical="center"/>
      <protection hidden="1"/>
    </xf>
    <xf numFmtId="4" fontId="13" fillId="0" borderId="0" xfId="3" applyNumberFormat="1" applyAlignment="1" applyProtection="1">
      <alignment vertical="center"/>
      <protection hidden="1"/>
    </xf>
    <xf numFmtId="170" fontId="13" fillId="0" borderId="0" xfId="3" applyNumberFormat="1" applyAlignment="1" applyProtection="1">
      <alignment horizontal="center" vertical="center"/>
      <protection hidden="1"/>
    </xf>
    <xf numFmtId="4" fontId="14" fillId="0" borderId="0" xfId="3" applyNumberFormat="1" applyFont="1" applyFill="1" applyAlignment="1" applyProtection="1">
      <alignment horizontal="center" vertical="center"/>
      <protection hidden="1"/>
    </xf>
    <xf numFmtId="4" fontId="13" fillId="0" borderId="0" xfId="3" applyNumberFormat="1" applyAlignment="1" applyProtection="1">
      <alignment horizontal="center" vertical="center"/>
      <protection hidden="1"/>
    </xf>
    <xf numFmtId="169" fontId="13" fillId="0" borderId="0" xfId="3" applyNumberFormat="1" applyAlignment="1" applyProtection="1">
      <alignment horizontal="center" vertical="center"/>
      <protection hidden="1"/>
    </xf>
    <xf numFmtId="169" fontId="14" fillId="0" borderId="0" xfId="3" applyNumberFormat="1" applyFont="1" applyFill="1" applyAlignment="1" applyProtection="1">
      <alignment horizontal="center" vertical="center"/>
      <protection hidden="1"/>
    </xf>
    <xf numFmtId="0" fontId="13" fillId="0" borderId="0" xfId="3" applyFill="1" applyAlignment="1" applyProtection="1">
      <alignment horizontal="center" vertical="center"/>
      <protection hidden="1"/>
    </xf>
    <xf numFmtId="169" fontId="15" fillId="0" borderId="0" xfId="3" applyNumberFormat="1" applyFont="1" applyAlignment="1" applyProtection="1">
      <alignment horizontal="center" vertical="center"/>
      <protection hidden="1"/>
    </xf>
    <xf numFmtId="0" fontId="14" fillId="0" borderId="0" xfId="3" applyFont="1" applyFill="1" applyAlignment="1" applyProtection="1">
      <alignment horizontal="center" vertical="center"/>
      <protection hidden="1"/>
    </xf>
    <xf numFmtId="4" fontId="13" fillId="0" borderId="0" xfId="3" applyNumberFormat="1" applyFill="1" applyAlignment="1" applyProtection="1">
      <alignment horizontal="center" vertical="center"/>
      <protection hidden="1"/>
    </xf>
    <xf numFmtId="0" fontId="15" fillId="0" borderId="0" xfId="3" applyFont="1" applyAlignment="1" applyProtection="1">
      <alignment horizontal="center" vertical="center"/>
      <protection hidden="1"/>
    </xf>
    <xf numFmtId="0" fontId="4" fillId="0" borderId="5" xfId="3" applyFont="1" applyFill="1" applyBorder="1" applyAlignment="1" applyProtection="1">
      <alignment horizontal="center" vertical="center"/>
      <protection hidden="1"/>
    </xf>
    <xf numFmtId="0" fontId="4" fillId="10" borderId="5" xfId="3" applyFont="1" applyFill="1" applyBorder="1" applyAlignment="1" applyProtection="1">
      <alignment vertical="center"/>
      <protection hidden="1"/>
    </xf>
    <xf numFmtId="4" fontId="13" fillId="0" borderId="5" xfId="3" applyNumberFormat="1" applyBorder="1" applyAlignment="1" applyProtection="1">
      <alignment vertical="center"/>
      <protection hidden="1"/>
    </xf>
    <xf numFmtId="4" fontId="13" fillId="0" borderId="5" xfId="3" applyNumberFormat="1" applyFill="1" applyBorder="1" applyAlignment="1" applyProtection="1">
      <alignment horizontal="right" vertical="center"/>
      <protection hidden="1"/>
    </xf>
    <xf numFmtId="0" fontId="4" fillId="0" borderId="0" xfId="3" applyFont="1" applyFill="1" applyBorder="1" applyAlignment="1" applyProtection="1">
      <alignment vertical="center"/>
      <protection hidden="1"/>
    </xf>
    <xf numFmtId="170" fontId="4" fillId="0" borderId="22" xfId="3" applyNumberFormat="1" applyFont="1" applyBorder="1" applyAlignment="1" applyProtection="1">
      <alignment horizontal="center" vertical="center"/>
      <protection hidden="1"/>
    </xf>
    <xf numFmtId="169" fontId="14" fillId="0" borderId="0" xfId="3" applyNumberFormat="1" applyFont="1" applyFill="1" applyBorder="1" applyAlignment="1" applyProtection="1">
      <alignment horizontal="center" vertical="center"/>
      <protection hidden="1"/>
    </xf>
    <xf numFmtId="0" fontId="14" fillId="0" borderId="0" xfId="3" applyFont="1" applyFill="1" applyBorder="1" applyAlignment="1" applyProtection="1">
      <alignment horizontal="center" vertical="center"/>
      <protection hidden="1"/>
    </xf>
    <xf numFmtId="4" fontId="4" fillId="0" borderId="5" xfId="3" applyNumberFormat="1" applyFont="1" applyBorder="1" applyAlignment="1" applyProtection="1">
      <alignment horizontal="center" vertical="center"/>
      <protection hidden="1"/>
    </xf>
    <xf numFmtId="170" fontId="4" fillId="0" borderId="0" xfId="3" applyNumberFormat="1" applyFont="1" applyAlignment="1" applyProtection="1">
      <alignment horizontal="center" vertical="center"/>
      <protection hidden="1"/>
    </xf>
    <xf numFmtId="4" fontId="25" fillId="0" borderId="0" xfId="3" applyNumberFormat="1" applyFont="1" applyFill="1" applyAlignment="1" applyProtection="1">
      <alignment horizontal="center" vertical="center"/>
      <protection hidden="1"/>
    </xf>
    <xf numFmtId="169" fontId="4" fillId="0" borderId="0" xfId="3" applyNumberFormat="1" applyFont="1" applyAlignment="1" applyProtection="1">
      <alignment horizontal="center" vertical="center"/>
      <protection hidden="1"/>
    </xf>
    <xf numFmtId="169" fontId="25" fillId="0" borderId="0" xfId="3" applyNumberFormat="1" applyFont="1" applyFill="1" applyAlignment="1" applyProtection="1">
      <alignment horizontal="center" vertical="center"/>
      <protection hidden="1"/>
    </xf>
    <xf numFmtId="169" fontId="23" fillId="0" borderId="0" xfId="3" applyNumberFormat="1" applyFont="1" applyAlignment="1" applyProtection="1">
      <alignment horizontal="center" vertical="center"/>
      <protection hidden="1"/>
    </xf>
    <xf numFmtId="0" fontId="25" fillId="0" borderId="0" xfId="3" applyFont="1" applyFill="1" applyAlignment="1" applyProtection="1">
      <alignment horizontal="center" vertical="center"/>
      <protection hidden="1"/>
    </xf>
    <xf numFmtId="0" fontId="23" fillId="0" borderId="0" xfId="3" applyFont="1" applyAlignment="1" applyProtection="1">
      <alignment horizontal="center" vertical="center"/>
      <protection hidden="1"/>
    </xf>
    <xf numFmtId="0" fontId="4" fillId="0" borderId="0" xfId="3" applyFont="1" applyFill="1" applyAlignment="1" applyProtection="1">
      <alignment horizontal="center"/>
      <protection hidden="1"/>
    </xf>
    <xf numFmtId="0" fontId="13" fillId="0" borderId="0" xfId="3" applyFont="1" applyProtection="1">
      <protection hidden="1"/>
    </xf>
    <xf numFmtId="4" fontId="13" fillId="0" borderId="0" xfId="3" applyNumberFormat="1" applyFill="1" applyAlignment="1" applyProtection="1">
      <alignment horizontal="center"/>
      <protection hidden="1"/>
    </xf>
    <xf numFmtId="49" fontId="4" fillId="0" borderId="22" xfId="0" applyNumberFormat="1" applyFont="1" applyBorder="1" applyAlignment="1">
      <alignment horizontal="center"/>
    </xf>
    <xf numFmtId="165" fontId="0" fillId="4" borderId="5" xfId="2" applyNumberFormat="1" applyFont="1" applyFill="1" applyBorder="1" applyAlignment="1" applyProtection="1">
      <protection locked="0"/>
    </xf>
    <xf numFmtId="4" fontId="14" fillId="0" borderId="27" xfId="3" applyNumberFormat="1" applyFont="1" applyFill="1" applyBorder="1" applyAlignment="1" applyProtection="1">
      <alignment horizontal="center" vertical="center"/>
      <protection hidden="1"/>
    </xf>
    <xf numFmtId="0" fontId="29" fillId="0" borderId="0" xfId="0" applyFont="1" applyProtection="1">
      <protection hidden="1"/>
    </xf>
    <xf numFmtId="0" fontId="30" fillId="0" borderId="0" xfId="0" applyFont="1" applyProtection="1">
      <protection hidden="1"/>
    </xf>
    <xf numFmtId="0" fontId="29" fillId="0" borderId="0" xfId="0" applyFont="1" applyAlignment="1" applyProtection="1">
      <alignment wrapText="1"/>
      <protection hidden="1"/>
    </xf>
    <xf numFmtId="0" fontId="29" fillId="0" borderId="0" xfId="0" applyFont="1" applyBorder="1" applyProtection="1">
      <protection hidden="1"/>
    </xf>
    <xf numFmtId="49" fontId="0" fillId="0" borderId="0" xfId="0" applyNumberFormat="1" applyFill="1" applyBorder="1" applyAlignment="1" applyProtection="1">
      <alignment horizontal="left"/>
    </xf>
    <xf numFmtId="0" fontId="0" fillId="0" borderId="0" xfId="0" applyFill="1"/>
    <xf numFmtId="0" fontId="0" fillId="0" borderId="2" xfId="0" applyFill="1" applyBorder="1"/>
    <xf numFmtId="49" fontId="0" fillId="0" borderId="0" xfId="0" applyNumberFormat="1" applyFill="1" applyBorder="1" applyAlignment="1" applyProtection="1">
      <alignment horizontal="center"/>
    </xf>
    <xf numFmtId="0" fontId="0" fillId="0" borderId="8" xfId="0" applyFont="1" applyFill="1" applyBorder="1"/>
    <xf numFmtId="49" fontId="0" fillId="0" borderId="0" xfId="0" applyNumberFormat="1" applyFill="1" applyBorder="1" applyAlignment="1" applyProtection="1">
      <protection locked="0"/>
    </xf>
    <xf numFmtId="0" fontId="0" fillId="0" borderId="0" xfId="0" applyFill="1" applyBorder="1" applyAlignment="1">
      <alignment horizontal="left"/>
    </xf>
    <xf numFmtId="49" fontId="4" fillId="0" borderId="0" xfId="0" applyNumberFormat="1" applyFont="1" applyFill="1" applyBorder="1" applyAlignment="1" applyProtection="1">
      <alignment horizontal="center"/>
    </xf>
    <xf numFmtId="3" fontId="0" fillId="0" borderId="5" xfId="0" applyNumberFormat="1" applyFill="1" applyBorder="1" applyAlignment="1" applyProtection="1">
      <alignment horizontal="center"/>
      <protection locked="0"/>
    </xf>
    <xf numFmtId="0" fontId="6" fillId="0" borderId="0" xfId="0" applyFont="1" applyFill="1" applyBorder="1" applyAlignment="1" applyProtection="1">
      <alignment horizontal="center"/>
      <protection locked="0"/>
    </xf>
    <xf numFmtId="0" fontId="0" fillId="0" borderId="8" xfId="0" applyFill="1" applyBorder="1"/>
    <xf numFmtId="0" fontId="0" fillId="0" borderId="0" xfId="0" applyFill="1" applyBorder="1" applyAlignment="1">
      <alignment horizontal="center"/>
    </xf>
    <xf numFmtId="0" fontId="0" fillId="0" borderId="4" xfId="0" applyFill="1" applyBorder="1"/>
    <xf numFmtId="49" fontId="0" fillId="0" borderId="0" xfId="0" applyNumberFormat="1" applyFill="1" applyBorder="1"/>
    <xf numFmtId="0" fontId="0" fillId="0" borderId="6" xfId="0" applyFill="1" applyBorder="1"/>
    <xf numFmtId="0" fontId="30" fillId="0" borderId="0" xfId="0" applyFont="1" applyFill="1" applyProtection="1">
      <protection hidden="1"/>
    </xf>
    <xf numFmtId="0" fontId="29" fillId="0" borderId="0" xfId="0" applyFont="1" applyFill="1" applyProtection="1">
      <protection hidden="1"/>
    </xf>
    <xf numFmtId="49" fontId="0" fillId="0" borderId="0" xfId="0" applyNumberFormat="1" applyFont="1" applyFill="1" applyBorder="1" applyAlignment="1" applyProtection="1">
      <alignment horizontal="center"/>
      <protection locked="0"/>
    </xf>
    <xf numFmtId="49" fontId="0" fillId="0" borderId="0" xfId="0" applyNumberFormat="1" applyFont="1" applyFill="1" applyBorder="1" applyAlignment="1" applyProtection="1">
      <alignment horizontal="left"/>
      <protection locked="0"/>
    </xf>
    <xf numFmtId="49" fontId="0" fillId="0" borderId="5" xfId="0" applyNumberFormat="1" applyFont="1" applyBorder="1" applyAlignment="1">
      <alignment horizontal="center"/>
    </xf>
    <xf numFmtId="0" fontId="4" fillId="0" borderId="0" xfId="0" applyFont="1" applyBorder="1" applyAlignment="1">
      <alignment horizontal="left" indent="5"/>
    </xf>
    <xf numFmtId="49" fontId="0" fillId="2" borderId="5" xfId="0" applyNumberFormat="1" applyFont="1" applyFill="1" applyBorder="1" applyAlignment="1" applyProtection="1">
      <alignment horizontal="center"/>
      <protection locked="0"/>
    </xf>
    <xf numFmtId="0" fontId="0" fillId="0" borderId="5" xfId="0" applyFont="1" applyBorder="1" applyAlignment="1">
      <alignment horizontal="center"/>
    </xf>
    <xf numFmtId="49" fontId="0" fillId="2" borderId="5" xfId="0" applyNumberFormat="1" applyFill="1" applyBorder="1" applyAlignment="1" applyProtection="1">
      <alignment horizontal="center"/>
      <protection locked="0"/>
    </xf>
    <xf numFmtId="49" fontId="0" fillId="0" borderId="14" xfId="0" applyNumberFormat="1" applyFont="1" applyBorder="1" applyAlignment="1">
      <alignment horizontal="center"/>
    </xf>
    <xf numFmtId="3" fontId="0" fillId="0" borderId="5" xfId="0" applyNumberFormat="1" applyBorder="1" applyAlignment="1">
      <alignment horizontal="right"/>
    </xf>
    <xf numFmtId="3" fontId="0" fillId="2" borderId="5" xfId="0" applyNumberFormat="1" applyFill="1" applyBorder="1" applyAlignment="1" applyProtection="1">
      <protection locked="0"/>
    </xf>
    <xf numFmtId="49" fontId="0" fillId="2" borderId="5" xfId="0" applyNumberFormat="1" applyFill="1" applyBorder="1" applyAlignment="1" applyProtection="1">
      <protection locked="0"/>
    </xf>
    <xf numFmtId="2" fontId="4" fillId="0" borderId="2" xfId="0" applyNumberFormat="1" applyFont="1" applyBorder="1" applyAlignment="1">
      <alignment horizontal="justify" vertical="center" wrapText="1"/>
    </xf>
    <xf numFmtId="2" fontId="4" fillId="0" borderId="0" xfId="0" applyNumberFormat="1" applyFont="1" applyBorder="1" applyAlignment="1">
      <alignment horizontal="justify" vertical="center" wrapText="1"/>
    </xf>
    <xf numFmtId="0" fontId="4" fillId="2" borderId="5" xfId="0" applyFont="1" applyFill="1" applyBorder="1" applyAlignment="1" applyProtection="1">
      <alignment horizontal="left"/>
      <protection locked="0"/>
    </xf>
    <xf numFmtId="49" fontId="4" fillId="0" borderId="2" xfId="0" applyNumberFormat="1" applyFont="1" applyBorder="1" applyAlignment="1">
      <alignment horizontal="left" vertical="center" wrapText="1"/>
    </xf>
    <xf numFmtId="0" fontId="0" fillId="0" borderId="0" xfId="0" applyFont="1" applyBorder="1" applyAlignment="1">
      <alignment horizontal="center"/>
    </xf>
    <xf numFmtId="49" fontId="4" fillId="0" borderId="0" xfId="0" applyNumberFormat="1" applyFont="1" applyBorder="1" applyAlignment="1">
      <alignment horizontal="left" vertical="center" wrapText="1"/>
    </xf>
    <xf numFmtId="49" fontId="4" fillId="0" borderId="2" xfId="0" applyNumberFormat="1" applyFont="1" applyBorder="1" applyAlignment="1">
      <alignment horizontal="justify" vertical="center" wrapText="1"/>
    </xf>
    <xf numFmtId="49" fontId="4" fillId="0" borderId="0" xfId="0" applyNumberFormat="1" applyFont="1" applyBorder="1" applyAlignment="1">
      <alignment horizontal="justify" vertical="center" wrapText="1"/>
    </xf>
    <xf numFmtId="0" fontId="4" fillId="0" borderId="5" xfId="0" applyFont="1" applyBorder="1" applyAlignment="1">
      <alignment horizontal="left"/>
    </xf>
    <xf numFmtId="49" fontId="0" fillId="2" borderId="5" xfId="0" applyNumberFormat="1" applyFont="1" applyFill="1" applyBorder="1" applyAlignment="1" applyProtection="1">
      <protection locked="0"/>
    </xf>
    <xf numFmtId="49" fontId="0" fillId="2" borderId="12" xfId="0" applyNumberFormat="1" applyFont="1" applyFill="1" applyBorder="1" applyAlignment="1" applyProtection="1">
      <alignment horizontal="left"/>
      <protection locked="0"/>
    </xf>
    <xf numFmtId="49" fontId="0" fillId="2" borderId="10" xfId="0" applyNumberFormat="1" applyFont="1" applyFill="1" applyBorder="1" applyAlignment="1" applyProtection="1">
      <alignment horizontal="left"/>
      <protection locked="0"/>
    </xf>
    <xf numFmtId="49" fontId="0" fillId="2" borderId="13" xfId="0" applyNumberFormat="1" applyFont="1" applyFill="1" applyBorder="1" applyAlignment="1" applyProtection="1">
      <alignment horizontal="left"/>
      <protection locked="0"/>
    </xf>
    <xf numFmtId="0" fontId="4" fillId="11" borderId="0" xfId="0" applyFont="1" applyFill="1" applyAlignment="1">
      <alignment horizontal="left" vertical="center" wrapText="1"/>
    </xf>
    <xf numFmtId="49" fontId="4" fillId="0" borderId="15" xfId="0" applyNumberFormat="1" applyFont="1" applyBorder="1" applyAlignment="1" applyProtection="1">
      <alignment horizontal="center"/>
    </xf>
    <xf numFmtId="49" fontId="4" fillId="0" borderId="16" xfId="0" applyNumberFormat="1" applyFont="1" applyBorder="1" applyAlignment="1" applyProtection="1">
      <alignment horizontal="center"/>
    </xf>
    <xf numFmtId="0" fontId="0" fillId="0" borderId="12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13" xfId="0" applyBorder="1" applyAlignment="1">
      <alignment horizontal="left"/>
    </xf>
    <xf numFmtId="49" fontId="0" fillId="0" borderId="12" xfId="0" applyNumberFormat="1" applyFill="1" applyBorder="1" applyAlignment="1" applyProtection="1">
      <alignment horizontal="left"/>
    </xf>
    <xf numFmtId="49" fontId="0" fillId="0" borderId="10" xfId="0" applyNumberFormat="1" applyFill="1" applyBorder="1" applyAlignment="1" applyProtection="1">
      <alignment horizontal="left"/>
    </xf>
    <xf numFmtId="49" fontId="0" fillId="0" borderId="13" xfId="0" applyNumberFormat="1" applyFill="1" applyBorder="1" applyAlignment="1" applyProtection="1">
      <alignment horizontal="left"/>
    </xf>
    <xf numFmtId="0" fontId="7" fillId="0" borderId="0" xfId="0" applyFont="1" applyBorder="1" applyAlignment="1">
      <alignment horizontal="left"/>
    </xf>
    <xf numFmtId="0" fontId="6" fillId="4" borderId="12" xfId="0" applyFont="1" applyFill="1" applyBorder="1" applyAlignment="1" applyProtection="1">
      <alignment horizontal="center"/>
      <protection locked="0"/>
    </xf>
    <xf numFmtId="0" fontId="6" fillId="4" borderId="10" xfId="0" applyFont="1" applyFill="1" applyBorder="1" applyAlignment="1" applyProtection="1">
      <alignment horizontal="center"/>
      <protection locked="0"/>
    </xf>
    <xf numFmtId="0" fontId="6" fillId="4" borderId="13" xfId="0" applyFont="1" applyFill="1" applyBorder="1" applyAlignment="1" applyProtection="1">
      <alignment horizontal="center"/>
      <protection locked="0"/>
    </xf>
    <xf numFmtId="0" fontId="0" fillId="0" borderId="4" xfId="0" applyFont="1" applyBorder="1" applyAlignment="1">
      <alignment horizontal="center"/>
    </xf>
    <xf numFmtId="0" fontId="0" fillId="0" borderId="6" xfId="0" applyFont="1" applyBorder="1" applyAlignment="1">
      <alignment horizontal="center"/>
    </xf>
    <xf numFmtId="49" fontId="0" fillId="2" borderId="12" xfId="0" applyNumberFormat="1" applyFont="1" applyFill="1" applyBorder="1" applyAlignment="1" applyProtection="1">
      <protection locked="0"/>
    </xf>
    <xf numFmtId="49" fontId="0" fillId="2" borderId="10" xfId="0" applyNumberFormat="1" applyFont="1" applyFill="1" applyBorder="1" applyAlignment="1" applyProtection="1">
      <protection locked="0"/>
    </xf>
    <xf numFmtId="49" fontId="0" fillId="2" borderId="13" xfId="0" applyNumberFormat="1" applyFont="1" applyFill="1" applyBorder="1" applyAlignment="1" applyProtection="1">
      <protection locked="0"/>
    </xf>
    <xf numFmtId="49" fontId="0" fillId="0" borderId="4" xfId="0" applyNumberFormat="1" applyFont="1" applyBorder="1" applyAlignment="1">
      <alignment horizontal="center"/>
    </xf>
    <xf numFmtId="49" fontId="0" fillId="0" borderId="0" xfId="0" applyNumberFormat="1" applyFont="1" applyBorder="1" applyAlignment="1">
      <alignment horizontal="center"/>
    </xf>
    <xf numFmtId="49" fontId="0" fillId="0" borderId="6" xfId="0" applyNumberFormat="1" applyFont="1" applyBorder="1" applyAlignment="1">
      <alignment horizontal="center"/>
    </xf>
    <xf numFmtId="49" fontId="0" fillId="0" borderId="5" xfId="0" applyNumberFormat="1" applyFont="1" applyBorder="1" applyAlignment="1">
      <alignment horizontal="center" vertical="center"/>
    </xf>
    <xf numFmtId="49" fontId="0" fillId="0" borderId="4" xfId="0" applyNumberFormat="1" applyFont="1" applyBorder="1" applyAlignment="1" applyProtection="1">
      <alignment horizontal="center"/>
      <protection hidden="1"/>
    </xf>
    <xf numFmtId="49" fontId="0" fillId="0" borderId="0" xfId="0" applyNumberFormat="1" applyFont="1" applyBorder="1" applyAlignment="1" applyProtection="1">
      <alignment horizontal="center"/>
      <protection hidden="1"/>
    </xf>
    <xf numFmtId="49" fontId="0" fillId="0" borderId="6" xfId="0" applyNumberFormat="1" applyFont="1" applyBorder="1" applyAlignment="1" applyProtection="1">
      <alignment horizontal="center"/>
      <protection hidden="1"/>
    </xf>
    <xf numFmtId="49" fontId="0" fillId="0" borderId="5" xfId="0" applyNumberFormat="1" applyFont="1" applyBorder="1" applyAlignment="1" applyProtection="1">
      <alignment horizontal="center" vertical="center"/>
      <protection hidden="1"/>
    </xf>
    <xf numFmtId="0" fontId="27" fillId="0" borderId="5" xfId="3" applyFont="1" applyBorder="1" applyAlignment="1" applyProtection="1">
      <alignment horizontal="left" vertical="center" textRotation="255"/>
      <protection hidden="1"/>
    </xf>
    <xf numFmtId="4" fontId="16" fillId="0" borderId="23" xfId="3" applyNumberFormat="1" applyFont="1" applyBorder="1" applyAlignment="1" applyProtection="1">
      <alignment horizontal="center"/>
      <protection hidden="1"/>
    </xf>
    <xf numFmtId="0" fontId="16" fillId="0" borderId="24" xfId="3" applyFont="1" applyBorder="1" applyAlignment="1" applyProtection="1">
      <alignment horizontal="center"/>
      <protection hidden="1"/>
    </xf>
    <xf numFmtId="4" fontId="16" fillId="0" borderId="25" xfId="3" applyNumberFormat="1" applyFont="1" applyBorder="1" applyAlignment="1" applyProtection="1">
      <alignment horizontal="center"/>
      <protection hidden="1"/>
    </xf>
    <xf numFmtId="0" fontId="16" fillId="0" borderId="26" xfId="3" applyFont="1" applyBorder="1" applyAlignment="1" applyProtection="1">
      <alignment horizontal="center"/>
      <protection hidden="1"/>
    </xf>
    <xf numFmtId="0" fontId="10" fillId="5" borderId="23" xfId="3" applyFont="1" applyFill="1" applyBorder="1" applyAlignment="1" applyProtection="1">
      <alignment horizontal="center"/>
      <protection hidden="1"/>
    </xf>
    <xf numFmtId="0" fontId="16" fillId="5" borderId="23" xfId="3" applyFont="1" applyFill="1" applyBorder="1" applyAlignment="1" applyProtection="1">
      <alignment horizontal="center"/>
      <protection hidden="1"/>
    </xf>
  </cellXfs>
  <cellStyles count="5">
    <cellStyle name="Migliaia" xfId="1" builtinId="3"/>
    <cellStyle name="Migliaia [0]" xfId="2" builtinId="6"/>
    <cellStyle name="Normale" xfId="0" builtinId="0"/>
    <cellStyle name="Normale 2" xfId="3"/>
    <cellStyle name="Percentuale" xfId="4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38100</xdr:colOff>
      <xdr:row>1</xdr:row>
      <xdr:rowOff>38100</xdr:rowOff>
    </xdr:from>
    <xdr:to>
      <xdr:col>3</xdr:col>
      <xdr:colOff>0</xdr:colOff>
      <xdr:row>4</xdr:row>
      <xdr:rowOff>104775</xdr:rowOff>
    </xdr:to>
    <xdr:pic>
      <xdr:nvPicPr>
        <xdr:cNvPr id="2049" name="Picture 12">
          <a:extLst>
            <a:ext uri="{FF2B5EF4-FFF2-40B4-BE49-F238E27FC236}">
              <a16:creationId xmlns:a16="http://schemas.microsoft.com/office/drawing/2014/main" xmlns="" id="{00000000-0008-0000-0100-00000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14300" y="95250"/>
          <a:ext cx="466725" cy="466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38100</xdr:colOff>
      <xdr:row>52</xdr:row>
      <xdr:rowOff>66675</xdr:rowOff>
    </xdr:from>
    <xdr:to>
      <xdr:col>3</xdr:col>
      <xdr:colOff>0</xdr:colOff>
      <xdr:row>57</xdr:row>
      <xdr:rowOff>9525</xdr:rowOff>
    </xdr:to>
    <xdr:pic>
      <xdr:nvPicPr>
        <xdr:cNvPr id="2050" name="Picture 13">
          <a:extLst>
            <a:ext uri="{FF2B5EF4-FFF2-40B4-BE49-F238E27FC236}">
              <a16:creationId xmlns:a16="http://schemas.microsoft.com/office/drawing/2014/main" xmlns="" id="{00000000-0008-0000-0100-00000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14300" y="6934200"/>
          <a:ext cx="466725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38100</xdr:colOff>
      <xdr:row>1</xdr:row>
      <xdr:rowOff>38100</xdr:rowOff>
    </xdr:from>
    <xdr:to>
      <xdr:col>3</xdr:col>
      <xdr:colOff>0</xdr:colOff>
      <xdr:row>4</xdr:row>
      <xdr:rowOff>104775</xdr:rowOff>
    </xdr:to>
    <xdr:pic>
      <xdr:nvPicPr>
        <xdr:cNvPr id="3073" name="Picture 8">
          <a:extLst>
            <a:ext uri="{FF2B5EF4-FFF2-40B4-BE49-F238E27FC236}">
              <a16:creationId xmlns:a16="http://schemas.microsoft.com/office/drawing/2014/main" xmlns="" id="{00000000-0008-0000-0200-00000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14300" y="95250"/>
          <a:ext cx="514350" cy="466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38100</xdr:colOff>
      <xdr:row>52</xdr:row>
      <xdr:rowOff>9525</xdr:rowOff>
    </xdr:from>
    <xdr:to>
      <xdr:col>3</xdr:col>
      <xdr:colOff>0</xdr:colOff>
      <xdr:row>56</xdr:row>
      <xdr:rowOff>9525</xdr:rowOff>
    </xdr:to>
    <xdr:pic>
      <xdr:nvPicPr>
        <xdr:cNvPr id="3074" name="Picture 9">
          <a:extLst>
            <a:ext uri="{FF2B5EF4-FFF2-40B4-BE49-F238E27FC236}">
              <a16:creationId xmlns:a16="http://schemas.microsoft.com/office/drawing/2014/main" xmlns="" id="{00000000-0008-0000-0200-00000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14300" y="6562725"/>
          <a:ext cx="514350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38100</xdr:colOff>
      <xdr:row>1</xdr:row>
      <xdr:rowOff>38100</xdr:rowOff>
    </xdr:from>
    <xdr:to>
      <xdr:col>3</xdr:col>
      <xdr:colOff>0</xdr:colOff>
      <xdr:row>4</xdr:row>
      <xdr:rowOff>104775</xdr:rowOff>
    </xdr:to>
    <xdr:pic>
      <xdr:nvPicPr>
        <xdr:cNvPr id="4097" name="Picture 11">
          <a:extLst>
            <a:ext uri="{FF2B5EF4-FFF2-40B4-BE49-F238E27FC236}">
              <a16:creationId xmlns:a16="http://schemas.microsoft.com/office/drawing/2014/main" xmlns="" id="{00000000-0008-0000-0300-00000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14300" y="114300"/>
          <a:ext cx="400050" cy="504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38100</xdr:colOff>
      <xdr:row>1</xdr:row>
      <xdr:rowOff>38100</xdr:rowOff>
    </xdr:from>
    <xdr:to>
      <xdr:col>3</xdr:col>
      <xdr:colOff>0</xdr:colOff>
      <xdr:row>4</xdr:row>
      <xdr:rowOff>104775</xdr:rowOff>
    </xdr:to>
    <xdr:pic>
      <xdr:nvPicPr>
        <xdr:cNvPr id="5121" name="Picture 5">
          <a:extLst>
            <a:ext uri="{FF2B5EF4-FFF2-40B4-BE49-F238E27FC236}">
              <a16:creationId xmlns:a16="http://schemas.microsoft.com/office/drawing/2014/main" xmlns="" id="{00000000-0008-0000-0600-00000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14300" y="114300"/>
          <a:ext cx="428625" cy="504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38100</xdr:colOff>
      <xdr:row>1</xdr:row>
      <xdr:rowOff>38100</xdr:rowOff>
    </xdr:from>
    <xdr:to>
      <xdr:col>3</xdr:col>
      <xdr:colOff>0</xdr:colOff>
      <xdr:row>4</xdr:row>
      <xdr:rowOff>104775</xdr:rowOff>
    </xdr:to>
    <xdr:pic>
      <xdr:nvPicPr>
        <xdr:cNvPr id="6145" name="Picture 7">
          <a:extLst>
            <a:ext uri="{FF2B5EF4-FFF2-40B4-BE49-F238E27FC236}">
              <a16:creationId xmlns:a16="http://schemas.microsoft.com/office/drawing/2014/main" xmlns="" id="{00000000-0008-0000-0700-000001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04775" y="200025"/>
          <a:ext cx="485775" cy="466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38100</xdr:colOff>
      <xdr:row>1</xdr:row>
      <xdr:rowOff>38100</xdr:rowOff>
    </xdr:from>
    <xdr:to>
      <xdr:col>3</xdr:col>
      <xdr:colOff>0</xdr:colOff>
      <xdr:row>4</xdr:row>
      <xdr:rowOff>104775</xdr:rowOff>
    </xdr:to>
    <xdr:pic>
      <xdr:nvPicPr>
        <xdr:cNvPr id="7169" name="Picture 3">
          <a:extLst>
            <a:ext uri="{FF2B5EF4-FFF2-40B4-BE49-F238E27FC236}">
              <a16:creationId xmlns:a16="http://schemas.microsoft.com/office/drawing/2014/main" xmlns="" id="{00000000-0008-0000-0800-000001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04775" y="200025"/>
          <a:ext cx="381000" cy="466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38100</xdr:colOff>
      <xdr:row>1</xdr:row>
      <xdr:rowOff>38100</xdr:rowOff>
    </xdr:from>
    <xdr:to>
      <xdr:col>3</xdr:col>
      <xdr:colOff>19050</xdr:colOff>
      <xdr:row>4</xdr:row>
      <xdr:rowOff>38100</xdr:rowOff>
    </xdr:to>
    <xdr:pic>
      <xdr:nvPicPr>
        <xdr:cNvPr id="8193" name="Picture 14">
          <a:extLst>
            <a:ext uri="{FF2B5EF4-FFF2-40B4-BE49-F238E27FC236}">
              <a16:creationId xmlns:a16="http://schemas.microsoft.com/office/drawing/2014/main" xmlns="" id="{00000000-0008-0000-0900-000001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85725" y="133350"/>
          <a:ext cx="32385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38100</xdr:colOff>
      <xdr:row>1</xdr:row>
      <xdr:rowOff>38100</xdr:rowOff>
    </xdr:from>
    <xdr:to>
      <xdr:col>3</xdr:col>
      <xdr:colOff>0</xdr:colOff>
      <xdr:row>4</xdr:row>
      <xdr:rowOff>104775</xdr:rowOff>
    </xdr:to>
    <xdr:pic>
      <xdr:nvPicPr>
        <xdr:cNvPr id="9217" name="Picture 3">
          <a:extLst>
            <a:ext uri="{FF2B5EF4-FFF2-40B4-BE49-F238E27FC236}">
              <a16:creationId xmlns:a16="http://schemas.microsoft.com/office/drawing/2014/main" xmlns="" id="{00000000-0008-0000-0B00-000001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14300" y="95250"/>
          <a:ext cx="390525" cy="466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38100</xdr:colOff>
      <xdr:row>1</xdr:row>
      <xdr:rowOff>38100</xdr:rowOff>
    </xdr:from>
    <xdr:to>
      <xdr:col>3</xdr:col>
      <xdr:colOff>19050</xdr:colOff>
      <xdr:row>4</xdr:row>
      <xdr:rowOff>28575</xdr:rowOff>
    </xdr:to>
    <xdr:pic>
      <xdr:nvPicPr>
        <xdr:cNvPr id="10241" name="Picture 6">
          <a:extLst>
            <a:ext uri="{FF2B5EF4-FFF2-40B4-BE49-F238E27FC236}">
              <a16:creationId xmlns:a16="http://schemas.microsoft.com/office/drawing/2014/main" xmlns="" id="{00000000-0008-0000-0C00-000001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85725" y="133350"/>
          <a:ext cx="32385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38100</xdr:colOff>
      <xdr:row>1</xdr:row>
      <xdr:rowOff>38100</xdr:rowOff>
    </xdr:from>
    <xdr:to>
      <xdr:col>3</xdr:col>
      <xdr:colOff>0</xdr:colOff>
      <xdr:row>4</xdr:row>
      <xdr:rowOff>104775</xdr:rowOff>
    </xdr:to>
    <xdr:pic>
      <xdr:nvPicPr>
        <xdr:cNvPr id="11265" name="Picture 4">
          <a:extLst>
            <a:ext uri="{FF2B5EF4-FFF2-40B4-BE49-F238E27FC236}">
              <a16:creationId xmlns:a16="http://schemas.microsoft.com/office/drawing/2014/main" xmlns="" id="{00000000-0008-0000-0F00-0000012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14300" y="95250"/>
          <a:ext cx="390525" cy="466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38100</xdr:colOff>
      <xdr:row>1</xdr:row>
      <xdr:rowOff>38100</xdr:rowOff>
    </xdr:from>
    <xdr:to>
      <xdr:col>3</xdr:col>
      <xdr:colOff>19050</xdr:colOff>
      <xdr:row>4</xdr:row>
      <xdr:rowOff>38100</xdr:rowOff>
    </xdr:to>
    <xdr:pic>
      <xdr:nvPicPr>
        <xdr:cNvPr id="12289" name="Picture 1">
          <a:extLst>
            <a:ext uri="{FF2B5EF4-FFF2-40B4-BE49-F238E27FC236}">
              <a16:creationId xmlns:a16="http://schemas.microsoft.com/office/drawing/2014/main" xmlns="" id="{00000000-0008-0000-1000-0000013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61925" y="85725"/>
          <a:ext cx="352425" cy="419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38100</xdr:colOff>
      <xdr:row>1</xdr:row>
      <xdr:rowOff>38100</xdr:rowOff>
    </xdr:from>
    <xdr:to>
      <xdr:col>3</xdr:col>
      <xdr:colOff>19050</xdr:colOff>
      <xdr:row>4</xdr:row>
      <xdr:rowOff>133350</xdr:rowOff>
    </xdr:to>
    <xdr:pic>
      <xdr:nvPicPr>
        <xdr:cNvPr id="13313" name="Picture 4">
          <a:extLst>
            <a:ext uri="{FF2B5EF4-FFF2-40B4-BE49-F238E27FC236}">
              <a16:creationId xmlns:a16="http://schemas.microsoft.com/office/drawing/2014/main" xmlns="" id="{00000000-0008-0000-1100-0000013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04775" y="200025"/>
          <a:ext cx="400050" cy="495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97811</xdr:colOff>
      <xdr:row>2</xdr:row>
      <xdr:rowOff>19767</xdr:rowOff>
    </xdr:from>
    <xdr:to>
      <xdr:col>2</xdr:col>
      <xdr:colOff>450236</xdr:colOff>
      <xdr:row>4</xdr:row>
      <xdr:rowOff>86442</xdr:rowOff>
    </xdr:to>
    <xdr:pic>
      <xdr:nvPicPr>
        <xdr:cNvPr id="1025" name="Picture 1">
          <a:extLst>
            <a:ext uri="{FF2B5EF4-FFF2-40B4-BE49-F238E27FC236}">
              <a16:creationId xmlns:a16="http://schemas.microsoft.com/office/drawing/2014/main" xmlns="" id="{00000000-0008-0000-12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07488" y="132428"/>
          <a:ext cx="352425" cy="4353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1"/>
  <dimension ref="A1:N2"/>
  <sheetViews>
    <sheetView showRowColHeaders="0" zoomScale="107" zoomScaleNormal="107" workbookViewId="0"/>
  </sheetViews>
  <sheetFormatPr defaultColWidth="20.7109375" defaultRowHeight="12.75" x14ac:dyDescent="0.2"/>
  <cols>
    <col min="1" max="1" width="8.140625" customWidth="1"/>
    <col min="2" max="2" width="12" customWidth="1"/>
    <col min="3" max="3" width="13.5703125" customWidth="1"/>
    <col min="4" max="4" width="8.140625" customWidth="1"/>
    <col min="5" max="5" width="41.5703125" customWidth="1"/>
    <col min="6" max="6" width="3.5703125" customWidth="1"/>
    <col min="7" max="7" width="5" customWidth="1"/>
    <col min="8" max="8" width="5.5703125" customWidth="1"/>
    <col min="9" max="12" width="3.5703125" customWidth="1"/>
    <col min="13" max="13" width="20.7109375" customWidth="1"/>
    <col min="14" max="14" width="8.140625" customWidth="1"/>
  </cols>
  <sheetData>
    <row r="1" spans="1:14" s="1" customFormat="1" x14ac:dyDescent="0.2">
      <c r="A1" s="1" t="s">
        <v>0</v>
      </c>
      <c r="B1" s="1" t="s">
        <v>1</v>
      </c>
      <c r="C1" s="1" t="s">
        <v>2</v>
      </c>
      <c r="D1" s="2" t="s">
        <v>3</v>
      </c>
      <c r="E1" s="1" t="s">
        <v>4</v>
      </c>
      <c r="F1" s="1" t="s">
        <v>5</v>
      </c>
      <c r="G1" s="1" t="s">
        <v>6</v>
      </c>
      <c r="H1" s="3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2" t="s">
        <v>13</v>
      </c>
    </row>
    <row r="2" spans="1:14" x14ac:dyDescent="0.2">
      <c r="A2" s="1" t="e">
        <v>#REF!</v>
      </c>
      <c r="B2" s="1" t="e">
        <v>#VALUE!</v>
      </c>
      <c r="C2" s="1" t="e">
        <v>#VALUE!</v>
      </c>
      <c r="D2" s="4" t="e">
        <v>#REF!</v>
      </c>
      <c r="E2" s="1" t="e">
        <v>#VALUE!</v>
      </c>
      <c r="F2" s="1" t="e">
        <v>#VALUE!</v>
      </c>
      <c r="G2" s="1" t="e">
        <v>#VALUE!</v>
      </c>
      <c r="H2" s="5" t="e">
        <v>#REF!</v>
      </c>
      <c r="I2" s="1" t="e">
        <v>#VALUE!</v>
      </c>
      <c r="J2" s="1" t="e">
        <v>#VALUE!</v>
      </c>
      <c r="K2" s="1" t="e">
        <v>#VALUE!</v>
      </c>
      <c r="L2" s="1" t="e">
        <v>#VALUE!</v>
      </c>
      <c r="M2" s="1" t="e">
        <v>#VALUE!</v>
      </c>
      <c r="N2" s="4" t="e">
        <v>#REF!</v>
      </c>
    </row>
  </sheetData>
  <sheetProtection sheet="1" objects="1" scenarios="1"/>
  <phoneticPr fontId="6" type="noConversion"/>
  <pageMargins left="0.74791666666666701" right="0.74791666666666701" top="0.98402777777777795" bottom="0.98402777777777795" header="0.51180555555555496" footer="0.51180555555555496"/>
  <pageSetup paperSize="0" scale="0" firstPageNumber="0" orientation="portrait" usePrinterDefaults="0" horizontalDpi="0" verticalDpi="0" copie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2"/>
  <dimension ref="A1:T94"/>
  <sheetViews>
    <sheetView topLeftCell="A22" zoomScale="107" zoomScaleNormal="107" workbookViewId="0">
      <selection activeCell="V16" sqref="V16:W16"/>
    </sheetView>
  </sheetViews>
  <sheetFormatPr defaultColWidth="0" defaultRowHeight="12.75" x14ac:dyDescent="0.2"/>
  <cols>
    <col min="1" max="1" width="1.140625" style="6" customWidth="1"/>
    <col min="2" max="2" width="1.28515625" style="6" customWidth="1"/>
    <col min="3" max="3" width="6.28515625" style="1" customWidth="1"/>
    <col min="4" max="4" width="19.85546875" style="6" customWidth="1"/>
    <col min="5" max="5" width="27.85546875" style="6" customWidth="1"/>
    <col min="6" max="6" width="2" style="6" customWidth="1"/>
    <col min="7" max="7" width="24.7109375" style="6" customWidth="1"/>
    <col min="8" max="8" width="2.42578125" style="6" customWidth="1"/>
    <col min="9" max="9" width="24.28515625" style="6" customWidth="1"/>
    <col min="10" max="10" width="2.140625" style="6" customWidth="1"/>
    <col min="11" max="11" width="24.42578125" style="6" customWidth="1"/>
    <col min="12" max="12" width="2.140625" style="6" customWidth="1"/>
    <col min="13" max="14" width="1.140625" style="6" customWidth="1"/>
    <col min="15" max="16384" width="0" style="6" hidden="1"/>
  </cols>
  <sheetData>
    <row r="1" spans="2:20" ht="4.5" customHeight="1" x14ac:dyDescent="0.2"/>
    <row r="2" spans="2:20" s="7" customFormat="1" ht="6" customHeight="1" x14ac:dyDescent="0.2">
      <c r="B2" s="8"/>
      <c r="C2" s="9"/>
      <c r="D2" s="10"/>
      <c r="E2" s="10"/>
      <c r="F2" s="10"/>
      <c r="G2" s="10"/>
      <c r="H2" s="10"/>
      <c r="I2" s="8"/>
      <c r="J2" s="10"/>
      <c r="K2" s="10"/>
      <c r="L2" s="10"/>
      <c r="M2" s="11"/>
    </row>
    <row r="3" spans="2:20" s="7" customFormat="1" x14ac:dyDescent="0.2">
      <c r="B3" s="12"/>
      <c r="D3" s="13" t="s">
        <v>14</v>
      </c>
      <c r="E3" s="347" t="s">
        <v>15</v>
      </c>
      <c r="F3" s="347"/>
      <c r="G3" s="347"/>
      <c r="H3" s="14"/>
      <c r="I3" s="15" t="s">
        <v>16</v>
      </c>
      <c r="K3" s="348" t="s">
        <v>17</v>
      </c>
      <c r="L3" s="348"/>
      <c r="M3" s="17"/>
      <c r="N3" s="14"/>
      <c r="O3" s="14"/>
      <c r="P3" s="14"/>
      <c r="Q3" s="14"/>
      <c r="R3" s="14"/>
      <c r="S3" s="14"/>
      <c r="T3" s="14"/>
    </row>
    <row r="4" spans="2:20" s="7" customFormat="1" x14ac:dyDescent="0.2">
      <c r="B4" s="12"/>
      <c r="D4" s="13" t="s">
        <v>18</v>
      </c>
      <c r="E4" s="347" t="s">
        <v>19</v>
      </c>
      <c r="F4" s="347"/>
      <c r="G4" s="347"/>
      <c r="H4" s="14"/>
      <c r="I4" s="18"/>
      <c r="J4" s="14"/>
      <c r="K4" s="349"/>
      <c r="L4" s="349"/>
      <c r="M4" s="17"/>
      <c r="N4" s="14"/>
      <c r="O4" s="14"/>
      <c r="P4" s="14"/>
      <c r="Q4" s="14"/>
      <c r="R4" s="14"/>
      <c r="S4" s="14"/>
      <c r="T4" s="14"/>
    </row>
    <row r="5" spans="2:20" s="7" customFormat="1" x14ac:dyDescent="0.2">
      <c r="B5" s="12"/>
      <c r="C5" s="19"/>
      <c r="D5" s="14"/>
      <c r="E5" s="20"/>
      <c r="F5" s="14"/>
      <c r="G5" s="14"/>
      <c r="H5" s="14"/>
      <c r="I5" s="15" t="s">
        <v>20</v>
      </c>
      <c r="K5" s="350" t="s">
        <v>517</v>
      </c>
      <c r="L5" s="348"/>
      <c r="M5" s="17"/>
      <c r="N5" s="14"/>
      <c r="O5" s="14"/>
      <c r="P5" s="14"/>
      <c r="Q5" s="14"/>
      <c r="R5" s="14"/>
      <c r="S5" s="14"/>
      <c r="T5" s="14"/>
    </row>
    <row r="6" spans="2:20" s="7" customFormat="1" ht="5.25" customHeight="1" x14ac:dyDescent="0.2">
      <c r="B6" s="21"/>
      <c r="C6" s="22"/>
      <c r="D6" s="23"/>
      <c r="E6" s="24"/>
      <c r="F6" s="23"/>
      <c r="G6" s="23"/>
      <c r="H6" s="25"/>
      <c r="I6" s="15"/>
      <c r="K6" s="26"/>
      <c r="L6" s="27"/>
      <c r="M6" s="17"/>
      <c r="N6" s="14"/>
      <c r="O6" s="14"/>
      <c r="P6" s="14"/>
      <c r="Q6" s="14"/>
      <c r="R6" s="14"/>
      <c r="S6" s="14"/>
      <c r="T6" s="14"/>
    </row>
    <row r="7" spans="2:20" s="7" customFormat="1" ht="4.5" customHeight="1" x14ac:dyDescent="0.2">
      <c r="B7" s="12"/>
      <c r="C7" s="19"/>
      <c r="D7" s="14"/>
      <c r="E7" s="20"/>
      <c r="F7" s="14"/>
      <c r="G7" s="14"/>
      <c r="H7" s="14"/>
      <c r="I7" s="15"/>
      <c r="K7" s="26"/>
      <c r="L7" s="27"/>
      <c r="M7" s="17"/>
      <c r="N7" s="14"/>
      <c r="O7" s="14"/>
      <c r="P7" s="14"/>
      <c r="Q7" s="14"/>
      <c r="R7" s="14"/>
      <c r="S7" s="14"/>
      <c r="T7" s="14"/>
    </row>
    <row r="8" spans="2:20" s="7" customFormat="1" x14ac:dyDescent="0.2">
      <c r="B8" s="12"/>
      <c r="C8" s="20" t="s">
        <v>21</v>
      </c>
      <c r="D8" s="14"/>
      <c r="E8" s="20"/>
      <c r="F8" s="14"/>
      <c r="G8" s="14"/>
      <c r="H8" s="14"/>
      <c r="I8" s="28"/>
      <c r="J8" s="20"/>
      <c r="K8" s="14"/>
      <c r="L8" s="14"/>
      <c r="M8" s="17"/>
      <c r="N8" s="14"/>
      <c r="O8" s="14"/>
      <c r="P8" s="14"/>
      <c r="Q8" s="14"/>
      <c r="R8" s="14"/>
      <c r="S8" s="14"/>
      <c r="T8" s="14"/>
    </row>
    <row r="9" spans="2:20" s="7" customFormat="1" ht="3" customHeight="1" x14ac:dyDescent="0.2">
      <c r="B9" s="21"/>
      <c r="C9" s="22"/>
      <c r="D9" s="23"/>
      <c r="E9" s="24"/>
      <c r="F9" s="23"/>
      <c r="G9" s="23"/>
      <c r="H9" s="23"/>
      <c r="I9" s="29"/>
      <c r="J9" s="24"/>
      <c r="K9" s="23"/>
      <c r="L9" s="23"/>
      <c r="M9" s="25"/>
      <c r="N9" s="14"/>
      <c r="O9" s="14"/>
      <c r="P9" s="14"/>
      <c r="Q9" s="14"/>
      <c r="R9" s="14"/>
      <c r="S9" s="14"/>
      <c r="T9" s="14"/>
    </row>
    <row r="10" spans="2:20" s="7" customFormat="1" ht="15" customHeight="1" x14ac:dyDescent="0.2">
      <c r="B10" s="12"/>
      <c r="C10" s="19"/>
      <c r="D10" s="14"/>
      <c r="E10" s="14"/>
      <c r="F10" s="14"/>
      <c r="G10" s="14"/>
      <c r="H10" s="14"/>
      <c r="I10" s="20"/>
      <c r="J10" s="20"/>
      <c r="K10" s="20"/>
      <c r="L10" s="14"/>
      <c r="M10" s="17"/>
      <c r="N10" s="14"/>
      <c r="O10" s="14"/>
      <c r="P10" s="14"/>
      <c r="Q10" s="14"/>
      <c r="R10" s="14"/>
      <c r="S10" s="14"/>
      <c r="T10" s="14"/>
    </row>
    <row r="11" spans="2:20" ht="12.75" customHeight="1" x14ac:dyDescent="0.2">
      <c r="B11" s="28"/>
      <c r="C11" s="30"/>
      <c r="D11" s="14"/>
      <c r="E11" s="14"/>
      <c r="F11" s="14"/>
      <c r="G11" s="26" t="s">
        <v>22</v>
      </c>
      <c r="H11" s="14"/>
      <c r="I11" s="26" t="s">
        <v>23</v>
      </c>
      <c r="J11" s="14"/>
      <c r="K11" s="26" t="s">
        <v>24</v>
      </c>
      <c r="L11" s="14"/>
      <c r="M11" s="17"/>
    </row>
    <row r="12" spans="2:20" x14ac:dyDescent="0.2">
      <c r="B12" s="28"/>
      <c r="C12" s="31" t="s">
        <v>25</v>
      </c>
      <c r="D12" s="20" t="s">
        <v>26</v>
      </c>
      <c r="E12" s="14"/>
      <c r="F12" s="32"/>
      <c r="G12" s="16"/>
      <c r="H12" s="32"/>
      <c r="I12" s="16"/>
      <c r="J12" s="32"/>
      <c r="K12" s="16"/>
      <c r="L12" s="14"/>
      <c r="M12" s="17"/>
    </row>
    <row r="13" spans="2:20" ht="11.25" customHeight="1" x14ac:dyDescent="0.2">
      <c r="B13" s="28"/>
      <c r="C13" s="31"/>
      <c r="D13" s="14"/>
      <c r="E13" s="14"/>
      <c r="F13" s="14"/>
      <c r="G13" s="14"/>
      <c r="H13" s="14"/>
      <c r="I13" s="14"/>
      <c r="J13" s="14"/>
      <c r="K13" s="14"/>
      <c r="L13" s="14"/>
      <c r="M13" s="17"/>
    </row>
    <row r="14" spans="2:20" x14ac:dyDescent="0.2">
      <c r="B14" s="28"/>
      <c r="C14" t="s">
        <v>27</v>
      </c>
      <c r="D14" s="14" t="s">
        <v>28</v>
      </c>
      <c r="E14" s="14"/>
      <c r="F14" s="14"/>
      <c r="G14" s="33"/>
      <c r="H14" s="34"/>
      <c r="I14" s="33"/>
      <c r="J14" s="34"/>
      <c r="K14" s="33"/>
      <c r="L14" s="14"/>
      <c r="M14" s="17"/>
    </row>
    <row r="15" spans="2:20" ht="6.75" customHeight="1" x14ac:dyDescent="0.2">
      <c r="B15" s="28"/>
      <c r="C15"/>
      <c r="D15" s="14"/>
      <c r="E15" s="14"/>
      <c r="F15" s="14"/>
      <c r="G15" s="34"/>
      <c r="H15" s="34"/>
      <c r="I15" s="34"/>
      <c r="J15" s="34"/>
      <c r="K15" s="34"/>
      <c r="L15" s="14"/>
      <c r="M15" s="17"/>
    </row>
    <row r="16" spans="2:20" x14ac:dyDescent="0.2">
      <c r="B16" s="28"/>
      <c r="C16" s="31" t="s">
        <v>29</v>
      </c>
      <c r="D16" s="14" t="s">
        <v>30</v>
      </c>
      <c r="E16" s="14"/>
      <c r="F16" s="14"/>
      <c r="G16" s="33"/>
      <c r="H16" s="34"/>
      <c r="I16" s="33"/>
      <c r="J16" s="34"/>
      <c r="K16" s="33"/>
      <c r="L16" s="14"/>
      <c r="M16" s="17"/>
    </row>
    <row r="17" spans="2:13" ht="6" customHeight="1" x14ac:dyDescent="0.2">
      <c r="B17" s="28"/>
      <c r="C17" s="31"/>
      <c r="D17" s="14"/>
      <c r="E17" s="14"/>
      <c r="F17" s="14"/>
      <c r="G17" s="34"/>
      <c r="H17" s="34"/>
      <c r="I17" s="34"/>
      <c r="J17" s="34"/>
      <c r="K17" s="34"/>
      <c r="L17" s="14"/>
      <c r="M17" s="17"/>
    </row>
    <row r="18" spans="2:13" x14ac:dyDescent="0.2">
      <c r="B18" s="28"/>
      <c r="C18" t="s">
        <v>31</v>
      </c>
      <c r="D18" s="14" t="s">
        <v>32</v>
      </c>
      <c r="E18" s="14"/>
      <c r="F18" s="14"/>
      <c r="G18" s="33"/>
      <c r="H18" s="34"/>
      <c r="I18" s="33"/>
      <c r="J18" s="34"/>
      <c r="K18" s="33"/>
      <c r="L18" s="14"/>
      <c r="M18" s="17"/>
    </row>
    <row r="19" spans="2:13" ht="6" customHeight="1" x14ac:dyDescent="0.2">
      <c r="B19" s="28"/>
      <c r="C19"/>
      <c r="D19" s="14"/>
      <c r="E19" s="14"/>
      <c r="F19" s="14"/>
      <c r="G19" s="34"/>
      <c r="H19" s="34"/>
      <c r="I19" s="34"/>
      <c r="J19" s="34"/>
      <c r="K19" s="34"/>
      <c r="L19" s="14"/>
      <c r="M19" s="17"/>
    </row>
    <row r="20" spans="2:13" x14ac:dyDescent="0.2">
      <c r="B20" s="28"/>
      <c r="C20" s="31" t="s">
        <v>33</v>
      </c>
      <c r="D20" s="14" t="s">
        <v>34</v>
      </c>
      <c r="E20" s="14"/>
      <c r="F20" s="14"/>
      <c r="G20" s="35"/>
      <c r="H20" s="34"/>
      <c r="I20" s="35"/>
      <c r="J20" s="34"/>
      <c r="K20" s="35"/>
      <c r="L20" s="14"/>
      <c r="M20" s="17"/>
    </row>
    <row r="21" spans="2:13" ht="6" customHeight="1" x14ac:dyDescent="0.2">
      <c r="B21" s="28"/>
      <c r="C21" s="31"/>
      <c r="D21" s="14"/>
      <c r="E21" s="14"/>
      <c r="F21" s="14"/>
      <c r="G21" s="34"/>
      <c r="H21" s="34"/>
      <c r="I21" s="34"/>
      <c r="J21" s="34"/>
      <c r="K21" s="34"/>
      <c r="L21" s="14"/>
      <c r="M21" s="17"/>
    </row>
    <row r="22" spans="2:13" x14ac:dyDescent="0.2">
      <c r="B22" s="28"/>
      <c r="C22" t="s">
        <v>35</v>
      </c>
      <c r="D22" s="36" t="s">
        <v>36</v>
      </c>
      <c r="E22" s="37"/>
      <c r="F22" s="37"/>
      <c r="G22" s="33"/>
      <c r="H22" s="34"/>
      <c r="I22" s="33"/>
      <c r="J22" s="34"/>
      <c r="K22" s="33"/>
      <c r="L22" s="14"/>
      <c r="M22" s="17"/>
    </row>
    <row r="23" spans="2:13" ht="9" customHeight="1" x14ac:dyDescent="0.2">
      <c r="B23" s="28"/>
      <c r="C23"/>
      <c r="D23" s="36"/>
      <c r="E23" s="37"/>
      <c r="F23" s="37"/>
      <c r="G23" s="38"/>
      <c r="H23" s="38"/>
      <c r="I23" s="38"/>
      <c r="J23" s="38"/>
      <c r="K23" s="38"/>
      <c r="L23" s="14"/>
      <c r="M23" s="17"/>
    </row>
    <row r="24" spans="2:13" x14ac:dyDescent="0.2">
      <c r="B24" s="28"/>
      <c r="C24" s="31" t="s">
        <v>37</v>
      </c>
      <c r="D24" s="20" t="s">
        <v>38</v>
      </c>
      <c r="E24" s="20"/>
      <c r="F24" s="20"/>
      <c r="G24" s="39">
        <f>+G14+G16+G18+G20+G22</f>
        <v>0</v>
      </c>
      <c r="H24" s="40"/>
      <c r="I24" s="39">
        <f>+I14+I16+I18+I20+I22</f>
        <v>0</v>
      </c>
      <c r="J24" s="40"/>
      <c r="K24" s="39">
        <f>+K14+K16+K18+K20+K22</f>
        <v>0</v>
      </c>
      <c r="L24" s="14"/>
      <c r="M24" s="17"/>
    </row>
    <row r="25" spans="2:13" ht="8.25" customHeight="1" x14ac:dyDescent="0.2">
      <c r="B25" s="28"/>
      <c r="C25" s="31"/>
      <c r="D25" s="14"/>
      <c r="E25" s="14"/>
      <c r="F25" s="14"/>
      <c r="G25" s="38"/>
      <c r="H25" s="38"/>
      <c r="I25" s="38"/>
      <c r="J25" s="38"/>
      <c r="K25" s="38"/>
      <c r="L25" s="14"/>
      <c r="M25" s="17"/>
    </row>
    <row r="26" spans="2:13" x14ac:dyDescent="0.2">
      <c r="B26" s="28"/>
      <c r="C26" t="s">
        <v>39</v>
      </c>
      <c r="D26" s="14" t="s">
        <v>40</v>
      </c>
      <c r="E26" s="14"/>
      <c r="F26" s="14"/>
      <c r="G26" s="33"/>
      <c r="H26" s="34"/>
      <c r="I26" s="33"/>
      <c r="J26" s="34"/>
      <c r="K26" s="33"/>
      <c r="L26" s="14"/>
      <c r="M26" s="17"/>
    </row>
    <row r="27" spans="2:13" ht="6" customHeight="1" x14ac:dyDescent="0.2">
      <c r="B27" s="28"/>
      <c r="C27"/>
      <c r="D27" s="14"/>
      <c r="E27" s="14"/>
      <c r="F27" s="14"/>
      <c r="G27" s="34"/>
      <c r="H27" s="34"/>
      <c r="I27" s="34"/>
      <c r="J27" s="34"/>
      <c r="K27" s="34"/>
      <c r="L27" s="14"/>
      <c r="M27" s="17"/>
    </row>
    <row r="28" spans="2:13" x14ac:dyDescent="0.2">
      <c r="B28" s="28"/>
      <c r="C28" s="31" t="s">
        <v>41</v>
      </c>
      <c r="D28" s="14" t="s">
        <v>42</v>
      </c>
      <c r="E28" s="14"/>
      <c r="F28" s="14"/>
      <c r="G28" s="33"/>
      <c r="H28" s="34"/>
      <c r="I28" s="33"/>
      <c r="J28" s="34"/>
      <c r="K28" s="33"/>
      <c r="L28" s="14"/>
      <c r="M28" s="17"/>
    </row>
    <row r="29" spans="2:13" ht="6" customHeight="1" x14ac:dyDescent="0.2">
      <c r="B29" s="28"/>
      <c r="C29" s="31"/>
      <c r="D29" s="14"/>
      <c r="E29" s="14"/>
      <c r="F29" s="14"/>
      <c r="G29" s="34"/>
      <c r="H29" s="34"/>
      <c r="I29" s="34"/>
      <c r="J29" s="34"/>
      <c r="K29" s="34"/>
      <c r="L29" s="14"/>
      <c r="M29" s="17"/>
    </row>
    <row r="30" spans="2:13" x14ac:dyDescent="0.2">
      <c r="B30" s="28"/>
      <c r="C30" t="s">
        <v>43</v>
      </c>
      <c r="D30" s="14" t="s">
        <v>44</v>
      </c>
      <c r="E30" s="14"/>
      <c r="F30" s="14"/>
      <c r="G30" s="33"/>
      <c r="H30" s="34"/>
      <c r="I30" s="33"/>
      <c r="J30" s="34"/>
      <c r="K30" s="33"/>
      <c r="L30" s="14"/>
      <c r="M30" s="17"/>
    </row>
    <row r="31" spans="2:13" ht="6" customHeight="1" x14ac:dyDescent="0.2">
      <c r="B31" s="28"/>
      <c r="C31"/>
      <c r="D31" s="14"/>
      <c r="E31" s="14"/>
      <c r="F31" s="14"/>
      <c r="G31" s="34"/>
      <c r="H31" s="34"/>
      <c r="I31" s="34"/>
      <c r="J31" s="34"/>
      <c r="K31" s="34"/>
      <c r="L31" s="14"/>
      <c r="M31" s="17"/>
    </row>
    <row r="32" spans="2:13" x14ac:dyDescent="0.2">
      <c r="B32" s="28"/>
      <c r="C32" s="31" t="s">
        <v>45</v>
      </c>
      <c r="D32" s="14" t="s">
        <v>46</v>
      </c>
      <c r="E32" s="14"/>
      <c r="F32" s="14"/>
      <c r="G32" s="33"/>
      <c r="H32" s="34"/>
      <c r="I32" s="33"/>
      <c r="J32" s="34"/>
      <c r="K32" s="33"/>
      <c r="L32" s="14"/>
      <c r="M32" s="17"/>
    </row>
    <row r="33" spans="2:13" ht="7.5" customHeight="1" x14ac:dyDescent="0.2">
      <c r="B33" s="28"/>
      <c r="C33" s="31"/>
      <c r="D33" s="14"/>
      <c r="E33" s="14"/>
      <c r="F33" s="14"/>
      <c r="G33" s="38"/>
      <c r="H33" s="38"/>
      <c r="I33" s="38"/>
      <c r="J33" s="38"/>
      <c r="K33" s="38"/>
      <c r="L33" s="14"/>
      <c r="M33" s="17"/>
    </row>
    <row r="34" spans="2:13" x14ac:dyDescent="0.2">
      <c r="B34" s="28"/>
      <c r="C34" t="s">
        <v>47</v>
      </c>
      <c r="D34" s="20" t="s">
        <v>48</v>
      </c>
      <c r="E34" s="20"/>
      <c r="F34" s="20"/>
      <c r="G34" s="39">
        <f>+G24-G26-G28-G30-G32</f>
        <v>0</v>
      </c>
      <c r="H34" s="40"/>
      <c r="I34" s="39">
        <f>+I24-I26-I28-I30-I32</f>
        <v>0</v>
      </c>
      <c r="J34" s="40"/>
      <c r="K34" s="39">
        <f>+K24-K26-K28-K30-K32</f>
        <v>0</v>
      </c>
      <c r="L34" s="14"/>
      <c r="M34" s="17"/>
    </row>
    <row r="35" spans="2:13" ht="6.75" customHeight="1" x14ac:dyDescent="0.2">
      <c r="B35" s="28"/>
      <c r="C35"/>
      <c r="D35" s="14"/>
      <c r="E35" s="14"/>
      <c r="F35" s="14"/>
      <c r="G35" s="38"/>
      <c r="H35" s="38"/>
      <c r="I35" s="38"/>
      <c r="J35" s="38"/>
      <c r="K35" s="38"/>
      <c r="L35" s="14"/>
      <c r="M35" s="17"/>
    </row>
    <row r="36" spans="2:13" x14ac:dyDescent="0.2">
      <c r="B36" s="28"/>
      <c r="C36" s="31" t="s">
        <v>49</v>
      </c>
      <c r="D36" s="14" t="s">
        <v>50</v>
      </c>
      <c r="E36" s="14"/>
      <c r="F36" s="14"/>
      <c r="G36" s="33"/>
      <c r="H36" s="34"/>
      <c r="I36" s="33"/>
      <c r="J36" s="34"/>
      <c r="K36" s="33"/>
      <c r="L36" s="14"/>
      <c r="M36" s="17"/>
    </row>
    <row r="37" spans="2:13" ht="6.75" customHeight="1" x14ac:dyDescent="0.2">
      <c r="B37" s="28"/>
      <c r="C37" s="31"/>
      <c r="D37" s="14"/>
      <c r="E37" s="14"/>
      <c r="F37" s="14"/>
      <c r="G37" s="38"/>
      <c r="H37" s="38"/>
      <c r="I37" s="38"/>
      <c r="J37" s="38"/>
      <c r="K37" s="38"/>
      <c r="L37" s="14"/>
      <c r="M37" s="17"/>
    </row>
    <row r="38" spans="2:13" x14ac:dyDescent="0.2">
      <c r="B38" s="28"/>
      <c r="C38" t="s">
        <v>51</v>
      </c>
      <c r="D38" s="20" t="s">
        <v>52</v>
      </c>
      <c r="E38" s="20"/>
      <c r="F38" s="20"/>
      <c r="G38" s="39">
        <f>+G34-G36</f>
        <v>0</v>
      </c>
      <c r="H38" s="40"/>
      <c r="I38" s="39">
        <f>+I34-I36</f>
        <v>0</v>
      </c>
      <c r="J38" s="40"/>
      <c r="K38" s="39">
        <f>+K34-K36</f>
        <v>0</v>
      </c>
      <c r="L38" s="14"/>
      <c r="M38" s="17"/>
    </row>
    <row r="39" spans="2:13" ht="8.25" customHeight="1" x14ac:dyDescent="0.2">
      <c r="B39" s="28"/>
      <c r="C39"/>
      <c r="D39" s="14"/>
      <c r="E39" s="14"/>
      <c r="F39" s="14"/>
      <c r="G39" s="38"/>
      <c r="H39" s="38"/>
      <c r="I39" s="38"/>
      <c r="J39" s="38"/>
      <c r="K39" s="38"/>
      <c r="L39" s="14"/>
      <c r="M39" s="17"/>
    </row>
    <row r="40" spans="2:13" x14ac:dyDescent="0.2">
      <c r="B40" s="28"/>
      <c r="C40" s="31" t="s">
        <v>53</v>
      </c>
      <c r="D40" s="14" t="s">
        <v>54</v>
      </c>
      <c r="E40" s="14"/>
      <c r="F40" s="14"/>
      <c r="G40" s="33"/>
      <c r="H40" s="34"/>
      <c r="I40" s="33"/>
      <c r="J40" s="34"/>
      <c r="K40" s="33"/>
      <c r="L40" s="14"/>
      <c r="M40" s="17"/>
    </row>
    <row r="41" spans="2:13" ht="4.5" customHeight="1" x14ac:dyDescent="0.2">
      <c r="B41" s="28"/>
      <c r="C41" s="31"/>
      <c r="D41" s="14"/>
      <c r="E41" s="14"/>
      <c r="F41" s="14"/>
      <c r="G41" s="34"/>
      <c r="H41" s="34"/>
      <c r="I41" s="34"/>
      <c r="J41" s="34"/>
      <c r="K41" s="34"/>
      <c r="L41" s="14"/>
      <c r="M41" s="17"/>
    </row>
    <row r="42" spans="2:13" x14ac:dyDescent="0.2">
      <c r="B42" s="28"/>
      <c r="C42" t="s">
        <v>55</v>
      </c>
      <c r="D42" s="14" t="s">
        <v>56</v>
      </c>
      <c r="E42" s="37"/>
      <c r="F42" s="37"/>
      <c r="G42" s="33"/>
      <c r="H42" s="34"/>
      <c r="I42" s="33"/>
      <c r="J42" s="34"/>
      <c r="K42" s="33"/>
      <c r="L42" s="14"/>
      <c r="M42" s="17"/>
    </row>
    <row r="43" spans="2:13" ht="5.25" customHeight="1" x14ac:dyDescent="0.2">
      <c r="B43" s="28"/>
      <c r="C43"/>
      <c r="D43" s="41"/>
      <c r="E43" s="37"/>
      <c r="F43" s="37"/>
      <c r="G43" s="34"/>
      <c r="H43" s="34"/>
      <c r="I43" s="34"/>
      <c r="J43" s="34"/>
      <c r="K43" s="34"/>
      <c r="L43" s="14"/>
      <c r="M43" s="17"/>
    </row>
    <row r="44" spans="2:13" x14ac:dyDescent="0.2">
      <c r="B44" s="28"/>
      <c r="C44" s="31" t="s">
        <v>57</v>
      </c>
      <c r="D44" s="14" t="s">
        <v>58</v>
      </c>
      <c r="E44" s="14"/>
      <c r="F44" s="14"/>
      <c r="G44" s="33"/>
      <c r="H44" s="34"/>
      <c r="I44" s="33"/>
      <c r="J44" s="34"/>
      <c r="K44" s="33"/>
      <c r="L44" s="14"/>
      <c r="M44" s="17"/>
    </row>
    <row r="45" spans="2:13" ht="3.75" customHeight="1" x14ac:dyDescent="0.2">
      <c r="B45" s="28"/>
      <c r="C45" s="31"/>
      <c r="D45" s="14"/>
      <c r="E45" s="14"/>
      <c r="F45" s="14"/>
      <c r="G45" s="34"/>
      <c r="H45" s="34"/>
      <c r="I45" s="34"/>
      <c r="J45" s="34"/>
      <c r="K45" s="34"/>
      <c r="L45" s="14"/>
      <c r="M45" s="17"/>
    </row>
    <row r="46" spans="2:13" x14ac:dyDescent="0.2">
      <c r="B46" s="28"/>
      <c r="C46" t="s">
        <v>59</v>
      </c>
      <c r="D46" s="14" t="s">
        <v>60</v>
      </c>
      <c r="E46" s="14"/>
      <c r="F46" s="14"/>
      <c r="G46" s="33"/>
      <c r="H46" s="34"/>
      <c r="I46" s="33"/>
      <c r="J46" s="34"/>
      <c r="K46" s="33"/>
      <c r="L46" s="14"/>
      <c r="M46" s="17"/>
    </row>
    <row r="47" spans="2:13" ht="4.5" customHeight="1" x14ac:dyDescent="0.2">
      <c r="B47" s="28"/>
      <c r="C47"/>
      <c r="D47" s="14"/>
      <c r="E47" s="14"/>
      <c r="F47" s="14"/>
      <c r="G47" s="34"/>
      <c r="H47" s="34"/>
      <c r="I47" s="34"/>
      <c r="J47" s="34"/>
      <c r="K47" s="34"/>
      <c r="L47" s="14"/>
      <c r="M47" s="17"/>
    </row>
    <row r="48" spans="2:13" x14ac:dyDescent="0.2">
      <c r="B48" s="28"/>
      <c r="C48" s="31" t="s">
        <v>61</v>
      </c>
      <c r="D48" s="14" t="s">
        <v>62</v>
      </c>
      <c r="E48" s="14"/>
      <c r="F48" s="14"/>
      <c r="G48" s="33"/>
      <c r="H48" s="34"/>
      <c r="I48" s="33"/>
      <c r="J48" s="34"/>
      <c r="K48" s="33"/>
      <c r="L48" s="14"/>
      <c r="M48" s="17"/>
    </row>
    <row r="49" spans="1:20" ht="11.25" customHeight="1" x14ac:dyDescent="0.2">
      <c r="B49" s="28"/>
      <c r="C49" s="31"/>
      <c r="D49" s="14"/>
      <c r="E49" s="14"/>
      <c r="F49" s="14"/>
      <c r="G49" s="38"/>
      <c r="H49" s="38"/>
      <c r="I49" s="38"/>
      <c r="J49" s="38"/>
      <c r="K49" s="38"/>
      <c r="L49" s="14"/>
      <c r="M49" s="17"/>
    </row>
    <row r="50" spans="1:20" ht="13.5" customHeight="1" x14ac:dyDescent="0.2">
      <c r="B50" s="28"/>
      <c r="C50" t="s">
        <v>63</v>
      </c>
      <c r="D50" s="20" t="s">
        <v>64</v>
      </c>
      <c r="E50" s="20"/>
      <c r="F50" s="20"/>
      <c r="G50" s="39">
        <f>+G38-G40-G42-G44-G46-G48</f>
        <v>0</v>
      </c>
      <c r="H50" s="40"/>
      <c r="I50" s="39">
        <f>+I38-I40-I42-I44-I46-I48</f>
        <v>0</v>
      </c>
      <c r="J50" s="40"/>
      <c r="K50" s="39">
        <f>+K38-K40-K42-K44-K46-K48</f>
        <v>0</v>
      </c>
      <c r="L50" s="14"/>
      <c r="M50" s="17"/>
    </row>
    <row r="51" spans="1:20" ht="7.5" customHeight="1" x14ac:dyDescent="0.2">
      <c r="B51" s="29"/>
      <c r="C51" s="24"/>
      <c r="D51" s="24"/>
      <c r="E51" s="24"/>
      <c r="F51" s="24"/>
      <c r="G51" s="42"/>
      <c r="H51" s="43"/>
      <c r="I51" s="42"/>
      <c r="J51" s="43"/>
      <c r="K51" s="42"/>
      <c r="L51" s="23"/>
      <c r="M51" s="25"/>
    </row>
    <row r="52" spans="1:20" ht="45.75" customHeight="1" x14ac:dyDescent="0.2">
      <c r="A52" s="14"/>
      <c r="B52" s="14"/>
      <c r="D52" s="14"/>
      <c r="E52" s="14"/>
      <c r="F52" s="14"/>
      <c r="G52" s="14"/>
      <c r="H52" s="14"/>
      <c r="I52" s="14"/>
      <c r="J52" s="14"/>
      <c r="K52" s="14"/>
      <c r="L52" s="14"/>
      <c r="M52" s="14"/>
      <c r="N52" s="14"/>
    </row>
    <row r="53" spans="1:20" s="7" customFormat="1" x14ac:dyDescent="0.2">
      <c r="B53" s="8"/>
      <c r="C53" s="9"/>
      <c r="D53" s="10"/>
      <c r="E53" s="44" t="s">
        <v>15</v>
      </c>
      <c r="F53" s="45"/>
      <c r="G53" s="46"/>
      <c r="H53" s="45"/>
      <c r="I53" s="47" t="s">
        <v>16</v>
      </c>
      <c r="J53" s="48"/>
      <c r="K53" s="346" t="str">
        <f>K3</f>
        <v>DITTA</v>
      </c>
      <c r="L53" s="346"/>
      <c r="M53" s="50"/>
      <c r="N53" s="14"/>
      <c r="O53" s="14"/>
      <c r="P53" s="14"/>
      <c r="Q53" s="14"/>
      <c r="R53" s="14"/>
      <c r="S53" s="14"/>
      <c r="T53" s="14"/>
    </row>
    <row r="54" spans="1:20" s="7" customFormat="1" x14ac:dyDescent="0.2">
      <c r="B54" s="12"/>
      <c r="D54" s="13" t="s">
        <v>14</v>
      </c>
      <c r="E54" s="51" t="s">
        <v>19</v>
      </c>
      <c r="F54" s="14"/>
      <c r="G54" s="14"/>
      <c r="H54" s="14"/>
      <c r="I54" s="15"/>
      <c r="J54" s="20"/>
      <c r="K54" s="346">
        <f>K4</f>
        <v>0</v>
      </c>
      <c r="L54" s="346"/>
      <c r="M54" s="17"/>
      <c r="N54" s="14"/>
      <c r="O54" s="14"/>
      <c r="P54" s="14"/>
      <c r="Q54" s="14"/>
      <c r="R54" s="14"/>
      <c r="S54" s="14"/>
      <c r="T54" s="14"/>
    </row>
    <row r="55" spans="1:20" s="7" customFormat="1" x14ac:dyDescent="0.2">
      <c r="B55" s="12"/>
      <c r="D55" s="13" t="s">
        <v>18</v>
      </c>
      <c r="E55" s="20"/>
      <c r="F55" s="14"/>
      <c r="G55" s="14"/>
      <c r="H55" s="14"/>
      <c r="I55" s="15" t="s">
        <v>20</v>
      </c>
      <c r="J55" s="20"/>
      <c r="K55" s="346" t="str">
        <f>$K$5</f>
        <v>421</v>
      </c>
      <c r="L55" s="346"/>
      <c r="M55" s="17"/>
      <c r="N55" s="14"/>
      <c r="O55" s="14"/>
      <c r="P55" s="14"/>
      <c r="Q55" s="14"/>
      <c r="R55" s="14"/>
      <c r="S55" s="14"/>
      <c r="T55" s="14"/>
    </row>
    <row r="56" spans="1:20" s="7" customFormat="1" ht="3" customHeight="1" x14ac:dyDescent="0.2">
      <c r="B56" s="12"/>
      <c r="C56" s="19"/>
      <c r="D56" s="14"/>
      <c r="E56" s="24"/>
      <c r="F56" s="23"/>
      <c r="G56" s="23"/>
      <c r="H56" s="23"/>
      <c r="I56" s="23"/>
      <c r="J56" s="24"/>
      <c r="K56" s="23"/>
      <c r="L56" s="23"/>
      <c r="M56" s="25"/>
      <c r="N56" s="14"/>
      <c r="O56" s="14"/>
      <c r="P56" s="14"/>
      <c r="Q56" s="14"/>
      <c r="R56" s="14"/>
      <c r="S56" s="14"/>
      <c r="T56" s="14"/>
    </row>
    <row r="57" spans="1:20" s="7" customFormat="1" ht="4.5" customHeight="1" x14ac:dyDescent="0.2">
      <c r="B57" s="12"/>
      <c r="C57" s="14"/>
      <c r="D57" s="14"/>
      <c r="E57" s="20"/>
      <c r="F57" s="14"/>
      <c r="G57" s="14"/>
      <c r="H57" s="14"/>
      <c r="I57" s="14"/>
      <c r="J57" s="20"/>
      <c r="K57" s="14"/>
      <c r="L57" s="14"/>
      <c r="M57" s="17"/>
      <c r="N57" s="14"/>
      <c r="O57" s="14"/>
      <c r="P57" s="14"/>
      <c r="Q57" s="14"/>
      <c r="R57" s="14"/>
      <c r="S57" s="14"/>
      <c r="T57" s="14"/>
    </row>
    <row r="58" spans="1:20" s="7" customFormat="1" x14ac:dyDescent="0.2">
      <c r="B58" s="12"/>
      <c r="C58" s="14"/>
      <c r="D58" s="14"/>
      <c r="E58" s="20"/>
      <c r="F58" s="14"/>
      <c r="G58" s="14"/>
      <c r="H58" s="14"/>
      <c r="I58" s="14"/>
      <c r="J58" s="20"/>
      <c r="K58" s="14"/>
      <c r="L58" s="14"/>
      <c r="M58" s="17"/>
      <c r="N58" s="14"/>
      <c r="O58" s="14"/>
      <c r="P58" s="14"/>
      <c r="Q58" s="14"/>
      <c r="R58" s="14"/>
      <c r="S58" s="14"/>
      <c r="T58" s="14"/>
    </row>
    <row r="59" spans="1:20" s="7" customFormat="1" ht="5.25" customHeight="1" x14ac:dyDescent="0.2">
      <c r="B59" s="21"/>
      <c r="C59" s="23"/>
      <c r="D59" s="23"/>
      <c r="E59" s="52"/>
      <c r="F59" s="23"/>
      <c r="G59" s="23"/>
      <c r="H59" s="23"/>
      <c r="I59" s="23"/>
      <c r="J59" s="24"/>
      <c r="K59" s="23"/>
      <c r="L59" s="23"/>
      <c r="M59" s="25"/>
      <c r="N59" s="14"/>
      <c r="O59" s="14"/>
      <c r="P59" s="14"/>
      <c r="Q59" s="14"/>
      <c r="R59" s="14"/>
      <c r="S59" s="14"/>
      <c r="T59" s="14"/>
    </row>
    <row r="60" spans="1:20" s="7" customFormat="1" ht="18" customHeight="1" x14ac:dyDescent="0.2">
      <c r="B60" s="12"/>
      <c r="D60" s="14"/>
      <c r="E60" s="20"/>
      <c r="F60" s="14"/>
      <c r="G60" s="14"/>
      <c r="H60" s="14"/>
      <c r="I60" s="14"/>
      <c r="J60" s="20"/>
      <c r="K60" s="14"/>
      <c r="L60" s="14"/>
      <c r="M60" s="17"/>
      <c r="N60" s="14"/>
      <c r="O60" s="14"/>
      <c r="P60" s="14"/>
      <c r="Q60" s="14"/>
      <c r="R60" s="14"/>
      <c r="S60" s="14"/>
      <c r="T60" s="14"/>
    </row>
    <row r="61" spans="1:20" x14ac:dyDescent="0.2">
      <c r="B61" s="28"/>
      <c r="C61" s="31" t="s">
        <v>65</v>
      </c>
      <c r="D61" s="14" t="s">
        <v>66</v>
      </c>
      <c r="E61" s="14"/>
      <c r="F61" s="14"/>
      <c r="G61" s="33"/>
      <c r="H61" s="34"/>
      <c r="I61" s="33"/>
      <c r="J61" s="34"/>
      <c r="K61" s="33"/>
      <c r="L61" s="14"/>
      <c r="M61" s="17"/>
    </row>
    <row r="62" spans="1:20" ht="6" customHeight="1" x14ac:dyDescent="0.2">
      <c r="B62" s="28"/>
      <c r="C62" s="31"/>
      <c r="D62" s="14"/>
      <c r="E62" s="14"/>
      <c r="F62" s="14"/>
      <c r="G62" s="53"/>
      <c r="H62" s="34"/>
      <c r="I62" s="53"/>
      <c r="J62" s="34"/>
      <c r="K62" s="53"/>
      <c r="L62" s="14"/>
      <c r="M62" s="17"/>
    </row>
    <row r="63" spans="1:20" x14ac:dyDescent="0.2">
      <c r="B63" s="28"/>
      <c r="C63" t="s">
        <v>67</v>
      </c>
      <c r="D63" s="14" t="s">
        <v>68</v>
      </c>
      <c r="E63" s="14"/>
      <c r="F63" s="14"/>
      <c r="G63" s="33"/>
      <c r="H63" s="34"/>
      <c r="I63" s="33"/>
      <c r="J63" s="34"/>
      <c r="K63" s="33"/>
      <c r="L63" s="14"/>
      <c r="M63" s="17"/>
    </row>
    <row r="64" spans="1:20" ht="6" customHeight="1" x14ac:dyDescent="0.2">
      <c r="B64" s="28"/>
      <c r="C64"/>
      <c r="D64" s="14"/>
      <c r="E64" s="14"/>
      <c r="F64" s="14"/>
      <c r="G64" s="38"/>
      <c r="H64" s="38"/>
      <c r="I64" s="38"/>
      <c r="J64" s="38"/>
      <c r="K64" s="38"/>
      <c r="L64" s="14"/>
      <c r="M64" s="17"/>
    </row>
    <row r="65" spans="2:13" x14ac:dyDescent="0.2">
      <c r="B65" s="28"/>
      <c r="C65" s="31" t="s">
        <v>69</v>
      </c>
      <c r="D65" s="20" t="s">
        <v>70</v>
      </c>
      <c r="E65" s="20"/>
      <c r="F65" s="20"/>
      <c r="G65" s="39">
        <f>+G50+G61-G63</f>
        <v>0</v>
      </c>
      <c r="H65" s="40"/>
      <c r="I65" s="39">
        <f>+I50+I61-I63</f>
        <v>0</v>
      </c>
      <c r="J65" s="40"/>
      <c r="K65" s="39">
        <f>+K50+K61-K63</f>
        <v>0</v>
      </c>
      <c r="L65" s="14"/>
      <c r="M65" s="17"/>
    </row>
    <row r="66" spans="2:13" ht="6" customHeight="1" x14ac:dyDescent="0.2">
      <c r="B66" s="28"/>
      <c r="C66" s="31"/>
      <c r="D66" s="14"/>
      <c r="E66" s="14"/>
      <c r="F66" s="14"/>
      <c r="G66" s="38"/>
      <c r="H66" s="38"/>
      <c r="I66" s="38"/>
      <c r="J66" s="38"/>
      <c r="K66" s="38"/>
      <c r="L66" s="14"/>
      <c r="M66" s="17"/>
    </row>
    <row r="67" spans="2:13" x14ac:dyDescent="0.2">
      <c r="B67" s="28"/>
      <c r="C67" t="s">
        <v>71</v>
      </c>
      <c r="D67" s="14" t="s">
        <v>72</v>
      </c>
      <c r="E67" s="14"/>
      <c r="F67" s="14"/>
      <c r="G67" s="33"/>
      <c r="H67" s="34"/>
      <c r="I67" s="33"/>
      <c r="J67" s="34"/>
      <c r="K67" s="33"/>
      <c r="L67" s="14"/>
      <c r="M67" s="17"/>
    </row>
    <row r="68" spans="2:13" ht="6" customHeight="1" x14ac:dyDescent="0.2">
      <c r="B68" s="28"/>
      <c r="C68"/>
      <c r="D68" s="14"/>
      <c r="E68" s="14"/>
      <c r="F68" s="14"/>
      <c r="G68" s="34"/>
      <c r="H68" s="34"/>
      <c r="I68" s="34"/>
      <c r="J68" s="34"/>
      <c r="K68" s="34"/>
      <c r="L68" s="14"/>
      <c r="M68" s="17"/>
    </row>
    <row r="69" spans="2:13" x14ac:dyDescent="0.2">
      <c r="B69" s="28"/>
      <c r="C69" s="31" t="s">
        <v>73</v>
      </c>
      <c r="D69" s="14" t="s">
        <v>74</v>
      </c>
      <c r="E69" s="14"/>
      <c r="F69" s="14"/>
      <c r="G69" s="33"/>
      <c r="H69" s="34"/>
      <c r="I69" s="33"/>
      <c r="J69" s="34"/>
      <c r="K69" s="33"/>
      <c r="L69" s="14"/>
      <c r="M69" s="17"/>
    </row>
    <row r="70" spans="2:13" ht="6" customHeight="1" x14ac:dyDescent="0.2">
      <c r="B70" s="28"/>
      <c r="C70" s="31"/>
      <c r="D70" s="14"/>
      <c r="E70" s="14"/>
      <c r="F70" s="14"/>
      <c r="G70" s="38"/>
      <c r="H70" s="38"/>
      <c r="I70" s="38"/>
      <c r="J70" s="38"/>
      <c r="K70" s="38"/>
      <c r="L70" s="14"/>
      <c r="M70" s="17"/>
    </row>
    <row r="71" spans="2:13" x14ac:dyDescent="0.2">
      <c r="B71" s="28"/>
      <c r="C71" t="s">
        <v>75</v>
      </c>
      <c r="D71" s="20" t="s">
        <v>76</v>
      </c>
      <c r="E71" s="20"/>
      <c r="F71" s="20"/>
      <c r="G71" s="39">
        <f>+G65+G67+G69</f>
        <v>0</v>
      </c>
      <c r="H71" s="40"/>
      <c r="I71" s="39">
        <f>+I65+I67+I69</f>
        <v>0</v>
      </c>
      <c r="J71" s="40"/>
      <c r="K71" s="39">
        <f>+K65+K67+K69</f>
        <v>0</v>
      </c>
      <c r="L71" s="14"/>
      <c r="M71" s="17"/>
    </row>
    <row r="72" spans="2:13" ht="6" customHeight="1" x14ac:dyDescent="0.2">
      <c r="B72" s="28"/>
      <c r="C72"/>
      <c r="D72" s="20"/>
      <c r="E72" s="20"/>
      <c r="F72" s="20"/>
      <c r="G72" s="54"/>
      <c r="H72" s="40"/>
      <c r="I72" s="54"/>
      <c r="J72" s="40"/>
      <c r="K72" s="54"/>
      <c r="L72" s="14"/>
      <c r="M72" s="17"/>
    </row>
    <row r="73" spans="2:13" x14ac:dyDescent="0.2">
      <c r="B73" s="28"/>
      <c r="C73" s="31" t="s">
        <v>77</v>
      </c>
      <c r="D73" s="14" t="s">
        <v>78</v>
      </c>
      <c r="E73" s="14"/>
      <c r="F73" s="14"/>
      <c r="G73" s="33"/>
      <c r="H73" s="34"/>
      <c r="I73" s="33"/>
      <c r="J73" s="34"/>
      <c r="K73" s="33"/>
      <c r="L73" s="14"/>
      <c r="M73" s="17"/>
    </row>
    <row r="74" spans="2:13" ht="10.5" customHeight="1" x14ac:dyDescent="0.2">
      <c r="B74" s="28"/>
      <c r="C74" s="31"/>
      <c r="D74" s="14"/>
      <c r="E74" s="14"/>
      <c r="F74" s="14"/>
      <c r="G74" s="54"/>
      <c r="H74" s="38"/>
      <c r="I74" s="54"/>
      <c r="J74" s="38"/>
      <c r="K74" s="54"/>
      <c r="L74" s="14"/>
      <c r="M74" s="17"/>
    </row>
    <row r="75" spans="2:13" ht="14.25" customHeight="1" x14ac:dyDescent="0.2">
      <c r="B75" s="28"/>
      <c r="C75" t="s">
        <v>79</v>
      </c>
      <c r="D75" s="20" t="s">
        <v>80</v>
      </c>
      <c r="E75" s="20"/>
      <c r="F75" s="20"/>
      <c r="G75" s="39">
        <f>+G71-G73</f>
        <v>0</v>
      </c>
      <c r="H75" s="40"/>
      <c r="I75" s="39">
        <f>+I71-I73</f>
        <v>0</v>
      </c>
      <c r="J75" s="40"/>
      <c r="K75" s="39">
        <f>+K71-K73</f>
        <v>0</v>
      </c>
      <c r="L75" s="14"/>
      <c r="M75" s="17"/>
    </row>
    <row r="76" spans="2:13" x14ac:dyDescent="0.2">
      <c r="B76" s="28"/>
      <c r="C76"/>
      <c r="D76" s="14" t="s">
        <v>81</v>
      </c>
      <c r="E76" s="14"/>
      <c r="F76" s="14"/>
      <c r="G76" s="14"/>
      <c r="H76" s="14"/>
      <c r="I76" s="14"/>
      <c r="J76" s="14"/>
      <c r="K76" s="14"/>
      <c r="L76" s="14"/>
      <c r="M76" s="17"/>
    </row>
    <row r="77" spans="2:13" x14ac:dyDescent="0.2">
      <c r="B77" s="28"/>
      <c r="C77" s="31"/>
      <c r="D77" s="14"/>
      <c r="E77" s="14"/>
      <c r="F77" s="14"/>
      <c r="G77" s="14"/>
      <c r="H77" s="14"/>
      <c r="I77" s="14"/>
      <c r="J77" s="14"/>
      <c r="K77" s="14"/>
      <c r="L77" s="14"/>
      <c r="M77" s="17"/>
    </row>
    <row r="78" spans="2:13" x14ac:dyDescent="0.2">
      <c r="B78" s="28"/>
      <c r="C78" s="31"/>
      <c r="D78" s="14"/>
      <c r="E78" s="14"/>
      <c r="F78" s="14"/>
      <c r="G78" s="14"/>
      <c r="H78" s="14"/>
      <c r="I78" s="14"/>
      <c r="J78" s="14"/>
      <c r="K78" s="14"/>
      <c r="L78" s="14"/>
      <c r="M78" s="17"/>
    </row>
    <row r="79" spans="2:13" x14ac:dyDescent="0.2">
      <c r="B79" s="28"/>
      <c r="C79" s="30" t="s">
        <v>82</v>
      </c>
      <c r="D79" s="14"/>
      <c r="E79" s="14"/>
      <c r="F79" s="14"/>
      <c r="G79" s="14"/>
      <c r="H79" s="14"/>
      <c r="I79" s="14"/>
      <c r="J79" s="14"/>
      <c r="K79" s="14"/>
      <c r="L79" s="14"/>
      <c r="M79" s="17"/>
    </row>
    <row r="80" spans="2:13" x14ac:dyDescent="0.2">
      <c r="B80" s="28"/>
      <c r="C80" s="30"/>
      <c r="D80" s="14"/>
      <c r="E80" s="14"/>
      <c r="F80" s="14"/>
      <c r="G80" s="14"/>
      <c r="H80" s="14"/>
      <c r="I80" s="14"/>
      <c r="J80" s="14"/>
      <c r="K80" s="14"/>
      <c r="L80" s="14"/>
      <c r="M80" s="17"/>
    </row>
    <row r="81" spans="2:13" x14ac:dyDescent="0.2">
      <c r="B81" s="28"/>
      <c r="C81" s="30"/>
      <c r="D81" s="14"/>
      <c r="E81" s="14"/>
      <c r="F81" s="14"/>
      <c r="G81" s="14"/>
      <c r="H81" s="14"/>
      <c r="I81" s="14"/>
      <c r="J81" s="14"/>
      <c r="K81" s="14"/>
      <c r="L81" s="14"/>
      <c r="M81" s="17"/>
    </row>
    <row r="82" spans="2:13" x14ac:dyDescent="0.2">
      <c r="B82" s="28"/>
      <c r="C82" s="30"/>
      <c r="D82" s="14"/>
      <c r="E82" s="14"/>
      <c r="F82" s="14"/>
      <c r="G82" s="14"/>
      <c r="H82" s="14"/>
      <c r="I82" s="14"/>
      <c r="J82" s="14"/>
      <c r="K82" s="14"/>
      <c r="L82" s="14"/>
      <c r="M82" s="17"/>
    </row>
    <row r="83" spans="2:13" x14ac:dyDescent="0.2">
      <c r="B83" s="28"/>
      <c r="C83" s="30"/>
      <c r="D83" s="14"/>
      <c r="E83" s="14"/>
      <c r="F83" s="14"/>
      <c r="G83" s="14"/>
      <c r="H83" s="14"/>
      <c r="I83" s="14"/>
      <c r="J83" s="14"/>
      <c r="K83" s="14"/>
      <c r="L83" s="14"/>
      <c r="M83" s="17"/>
    </row>
    <row r="84" spans="2:13" x14ac:dyDescent="0.2">
      <c r="B84" s="28"/>
      <c r="C84" s="30"/>
      <c r="D84" s="14"/>
      <c r="E84" s="14"/>
      <c r="F84" s="14"/>
      <c r="G84" s="14"/>
      <c r="H84" s="14"/>
      <c r="I84" s="14"/>
      <c r="J84" s="14"/>
      <c r="K84" s="14"/>
      <c r="L84" s="14"/>
      <c r="M84" s="17"/>
    </row>
    <row r="85" spans="2:13" x14ac:dyDescent="0.2">
      <c r="B85" s="28"/>
      <c r="C85" s="30"/>
      <c r="D85" s="14"/>
      <c r="E85" s="14"/>
      <c r="F85" s="14"/>
      <c r="G85" s="14"/>
      <c r="H85" s="14"/>
      <c r="I85" s="14"/>
      <c r="J85" s="14"/>
      <c r="K85" s="14"/>
      <c r="L85" s="14"/>
      <c r="M85" s="17"/>
    </row>
    <row r="86" spans="2:13" x14ac:dyDescent="0.2">
      <c r="B86" s="28"/>
      <c r="C86" s="30"/>
      <c r="D86" s="14"/>
      <c r="E86" s="14"/>
      <c r="F86" s="14"/>
      <c r="G86" s="14"/>
      <c r="H86" s="14"/>
      <c r="I86" s="14"/>
      <c r="J86" s="14"/>
      <c r="K86" s="14"/>
      <c r="L86" s="14"/>
      <c r="M86" s="17"/>
    </row>
    <row r="87" spans="2:13" x14ac:dyDescent="0.2">
      <c r="B87" s="28"/>
      <c r="C87" s="30"/>
      <c r="D87" s="14"/>
      <c r="E87" s="14"/>
      <c r="F87" s="14"/>
      <c r="G87" s="14"/>
      <c r="H87" s="14"/>
      <c r="I87" s="14"/>
      <c r="J87" s="14"/>
      <c r="K87" s="14"/>
      <c r="L87" s="14"/>
      <c r="M87" s="17"/>
    </row>
    <row r="88" spans="2:13" x14ac:dyDescent="0.2">
      <c r="B88" s="28"/>
      <c r="C88" s="30"/>
      <c r="D88" s="14"/>
      <c r="E88" s="14"/>
      <c r="F88" s="14"/>
      <c r="G88" s="14"/>
      <c r="H88" s="14"/>
      <c r="I88" s="14"/>
      <c r="J88" s="14"/>
      <c r="K88" s="14"/>
      <c r="L88" s="14"/>
      <c r="M88" s="17"/>
    </row>
    <row r="89" spans="2:13" x14ac:dyDescent="0.2">
      <c r="B89" s="28"/>
      <c r="L89" s="14"/>
      <c r="M89" s="17"/>
    </row>
    <row r="90" spans="2:13" x14ac:dyDescent="0.2">
      <c r="B90" s="28"/>
      <c r="L90" s="14"/>
      <c r="M90" s="17"/>
    </row>
    <row r="91" spans="2:13" x14ac:dyDescent="0.2">
      <c r="B91" s="28"/>
      <c r="L91" s="14"/>
      <c r="M91" s="17"/>
    </row>
    <row r="92" spans="2:13" x14ac:dyDescent="0.2">
      <c r="B92" s="28"/>
      <c r="L92" s="14"/>
      <c r="M92" s="17"/>
    </row>
    <row r="93" spans="2:13" x14ac:dyDescent="0.2">
      <c r="B93" s="28"/>
      <c r="L93" s="14"/>
      <c r="M93" s="17"/>
    </row>
    <row r="94" spans="2:13" ht="6" customHeight="1" x14ac:dyDescent="0.2">
      <c r="B94" s="29"/>
      <c r="C94" s="55"/>
      <c r="D94" s="23"/>
      <c r="E94" s="23"/>
      <c r="F94" s="23"/>
      <c r="G94" s="23"/>
      <c r="H94" s="23"/>
      <c r="I94" s="23"/>
      <c r="J94" s="23"/>
      <c r="K94" s="23"/>
      <c r="L94" s="23"/>
      <c r="M94" s="25"/>
    </row>
  </sheetData>
  <sheetProtection password="DBD3" sheet="1" objects="1" scenarios="1"/>
  <mergeCells count="8">
    <mergeCell ref="K53:L53"/>
    <mergeCell ref="K54:L54"/>
    <mergeCell ref="K55:L55"/>
    <mergeCell ref="E3:G3"/>
    <mergeCell ref="K3:L3"/>
    <mergeCell ref="E4:G4"/>
    <mergeCell ref="K4:L4"/>
    <mergeCell ref="K5:L5"/>
  </mergeCells>
  <phoneticPr fontId="6" type="noConversion"/>
  <printOptions horizontalCentered="1" verticalCentered="1"/>
  <pageMargins left="0.59055118110236227" right="0.6692913385826772" top="0.59055118110236227" bottom="0.59055118110236227" header="0.39370078740157483" footer="0.51181102362204722"/>
  <pageSetup paperSize="9" scale="97" firstPageNumber="0" fitToHeight="2" orientation="landscape" r:id="rId1"/>
  <headerFooter>
    <oddHeader>&amp;C&amp;A&amp;RPagina &amp;P</oddHeader>
  </headerFooter>
  <rowBreaks count="1" manualBreakCount="1">
    <brk id="51" max="16383" man="1"/>
  </row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3"/>
  <dimension ref="A1:T94"/>
  <sheetViews>
    <sheetView showRowColHeaders="0" tabSelected="1" zoomScale="107" zoomScaleNormal="107" workbookViewId="0">
      <selection activeCell="V16" sqref="V16:W16"/>
    </sheetView>
  </sheetViews>
  <sheetFormatPr defaultColWidth="0" defaultRowHeight="12.75" x14ac:dyDescent="0.2"/>
  <cols>
    <col min="1" max="1" width="1.140625" style="6" customWidth="1"/>
    <col min="2" max="2" width="1.28515625" style="6" customWidth="1"/>
    <col min="3" max="3" width="7" style="1" customWidth="1"/>
    <col min="4" max="4" width="19.140625" style="6" customWidth="1"/>
    <col min="5" max="5" width="27.85546875" style="6" customWidth="1"/>
    <col min="6" max="6" width="2" style="6" customWidth="1"/>
    <col min="7" max="7" width="24.7109375" style="6" customWidth="1"/>
    <col min="8" max="8" width="2.42578125" style="6" customWidth="1"/>
    <col min="9" max="9" width="24.28515625" style="6" customWidth="1"/>
    <col min="10" max="10" width="2.140625" style="6" customWidth="1"/>
    <col min="11" max="11" width="24.42578125" style="6" customWidth="1"/>
    <col min="12" max="12" width="2.140625" style="6" customWidth="1"/>
    <col min="13" max="14" width="1.140625" style="6" customWidth="1"/>
    <col min="15" max="16384" width="0" style="6" hidden="1"/>
  </cols>
  <sheetData>
    <row r="1" spans="2:20" ht="4.5" customHeight="1" x14ac:dyDescent="0.2"/>
    <row r="2" spans="2:20" s="7" customFormat="1" ht="6" customHeight="1" x14ac:dyDescent="0.2">
      <c r="B2" s="8"/>
      <c r="C2" s="9"/>
      <c r="D2" s="10"/>
      <c r="E2" s="10"/>
      <c r="F2" s="10"/>
      <c r="G2" s="10"/>
      <c r="H2" s="10"/>
      <c r="I2" s="8"/>
      <c r="J2" s="10"/>
      <c r="K2" s="10"/>
      <c r="L2" s="10"/>
      <c r="M2" s="11"/>
    </row>
    <row r="3" spans="2:20" s="7" customFormat="1" x14ac:dyDescent="0.2">
      <c r="B3" s="12"/>
      <c r="D3" s="13" t="s">
        <v>14</v>
      </c>
      <c r="E3" s="347" t="s">
        <v>15</v>
      </c>
      <c r="F3" s="347"/>
      <c r="G3" s="347"/>
      <c r="H3" s="14"/>
      <c r="I3" s="15" t="s">
        <v>16</v>
      </c>
      <c r="K3" s="346" t="str">
        <f>'1.1 CONTO ECONOMICO ANTE'!$K$3</f>
        <v>DITTA</v>
      </c>
      <c r="L3" s="346"/>
      <c r="M3" s="17"/>
      <c r="N3" s="14"/>
      <c r="O3" s="14"/>
      <c r="P3" s="14"/>
      <c r="Q3" s="14"/>
      <c r="R3" s="14"/>
      <c r="S3" s="14"/>
      <c r="T3" s="14"/>
    </row>
    <row r="4" spans="2:20" s="7" customFormat="1" x14ac:dyDescent="0.2">
      <c r="B4" s="12"/>
      <c r="D4" s="13" t="s">
        <v>18</v>
      </c>
      <c r="E4" s="347" t="s">
        <v>19</v>
      </c>
      <c r="F4" s="347"/>
      <c r="G4" s="347"/>
      <c r="H4" s="14"/>
      <c r="I4" s="15"/>
      <c r="J4" s="14"/>
      <c r="K4" s="349">
        <f>'1.1 CONTO ECONOMICO ANTE'!$K$4</f>
        <v>0</v>
      </c>
      <c r="L4" s="349"/>
      <c r="M4" s="17"/>
      <c r="N4" s="14"/>
      <c r="O4" s="14"/>
      <c r="P4" s="14"/>
      <c r="Q4" s="14"/>
      <c r="R4" s="14"/>
      <c r="S4" s="14"/>
      <c r="T4" s="14"/>
    </row>
    <row r="5" spans="2:20" s="7" customFormat="1" x14ac:dyDescent="0.2">
      <c r="B5" s="12"/>
      <c r="C5" s="19"/>
      <c r="D5" s="14"/>
      <c r="E5" s="20"/>
      <c r="F5" s="14"/>
      <c r="G5" s="14"/>
      <c r="H5" s="14"/>
      <c r="I5" s="15" t="s">
        <v>20</v>
      </c>
      <c r="K5" s="351" t="str">
        <f>'1.1 CONTO ECONOMICO ANTE'!$K$5</f>
        <v>421</v>
      </c>
      <c r="L5" s="351"/>
      <c r="M5" s="17"/>
      <c r="N5" s="14"/>
      <c r="O5" s="14"/>
      <c r="P5" s="14"/>
      <c r="Q5" s="14"/>
      <c r="R5" s="14"/>
      <c r="S5" s="14"/>
      <c r="T5" s="14"/>
    </row>
    <row r="6" spans="2:20" s="7" customFormat="1" ht="5.25" customHeight="1" x14ac:dyDescent="0.2">
      <c r="B6" s="21"/>
      <c r="C6" s="22"/>
      <c r="D6" s="23"/>
      <c r="E6" s="24"/>
      <c r="F6" s="23"/>
      <c r="G6" s="23"/>
      <c r="H6" s="25"/>
      <c r="I6" s="15"/>
      <c r="K6" s="26"/>
      <c r="L6" s="27"/>
      <c r="M6" s="17"/>
      <c r="N6" s="14"/>
      <c r="O6" s="14"/>
      <c r="P6" s="14"/>
      <c r="Q6" s="14"/>
      <c r="R6" s="14"/>
      <c r="S6" s="14"/>
      <c r="T6" s="14"/>
    </row>
    <row r="7" spans="2:20" s="7" customFormat="1" ht="4.5" customHeight="1" x14ac:dyDescent="0.2">
      <c r="B7" s="12"/>
      <c r="C7" s="19"/>
      <c r="D7" s="14"/>
      <c r="E7" s="20"/>
      <c r="F7" s="14"/>
      <c r="G7" s="14"/>
      <c r="H7" s="14"/>
      <c r="I7" s="15"/>
      <c r="K7" s="26"/>
      <c r="L7" s="27"/>
      <c r="M7" s="17"/>
      <c r="N7" s="14"/>
      <c r="O7" s="14"/>
      <c r="P7" s="14"/>
      <c r="Q7" s="14"/>
      <c r="R7" s="14"/>
      <c r="S7" s="14"/>
      <c r="T7" s="14"/>
    </row>
    <row r="8" spans="2:20" s="7" customFormat="1" x14ac:dyDescent="0.2">
      <c r="B8" s="12"/>
      <c r="C8" s="20" t="s">
        <v>21</v>
      </c>
      <c r="D8" s="14"/>
      <c r="E8" s="20"/>
      <c r="F8" s="14"/>
      <c r="G8" s="14"/>
      <c r="H8" s="14"/>
      <c r="I8" s="28"/>
      <c r="J8" s="20"/>
      <c r="K8" s="14"/>
      <c r="L8" s="14"/>
      <c r="M8" s="17"/>
      <c r="N8" s="14"/>
      <c r="O8" s="14"/>
      <c r="P8" s="14"/>
      <c r="Q8" s="14"/>
      <c r="R8" s="14"/>
      <c r="S8" s="14"/>
      <c r="T8" s="14"/>
    </row>
    <row r="9" spans="2:20" s="7" customFormat="1" ht="3" customHeight="1" x14ac:dyDescent="0.2">
      <c r="B9" s="21"/>
      <c r="C9" s="22"/>
      <c r="D9" s="23"/>
      <c r="E9" s="24"/>
      <c r="F9" s="23"/>
      <c r="G9" s="23"/>
      <c r="H9" s="23"/>
      <c r="I9" s="29"/>
      <c r="J9" s="24"/>
      <c r="K9" s="23"/>
      <c r="L9" s="23"/>
      <c r="M9" s="25"/>
      <c r="N9" s="14"/>
      <c r="O9" s="14"/>
      <c r="P9" s="14"/>
      <c r="Q9" s="14"/>
      <c r="R9" s="14"/>
      <c r="S9" s="14"/>
      <c r="T9" s="14"/>
    </row>
    <row r="10" spans="2:20" s="7" customFormat="1" ht="15" customHeight="1" x14ac:dyDescent="0.2">
      <c r="B10" s="12"/>
      <c r="C10" s="19"/>
      <c r="D10" s="14"/>
      <c r="E10" s="14"/>
      <c r="F10" s="14"/>
      <c r="G10" s="14"/>
      <c r="H10" s="14"/>
      <c r="I10" s="20"/>
      <c r="J10" s="20"/>
      <c r="K10" s="20"/>
      <c r="L10" s="14"/>
      <c r="M10" s="17"/>
      <c r="N10" s="14"/>
      <c r="O10" s="14"/>
      <c r="P10" s="14"/>
      <c r="Q10" s="14"/>
      <c r="R10" s="14"/>
      <c r="S10" s="14"/>
      <c r="T10" s="14"/>
    </row>
    <row r="11" spans="2:20" ht="12.75" customHeight="1" x14ac:dyDescent="0.2">
      <c r="B11" s="28"/>
      <c r="C11" s="30"/>
      <c r="D11" s="14"/>
      <c r="E11" s="14"/>
      <c r="F11" s="14"/>
      <c r="G11" s="26" t="s">
        <v>83</v>
      </c>
      <c r="H11" s="14"/>
      <c r="I11" s="26" t="s">
        <v>84</v>
      </c>
      <c r="J11" s="14"/>
      <c r="K11" s="26" t="s">
        <v>85</v>
      </c>
      <c r="L11" s="14"/>
      <c r="M11" s="17"/>
    </row>
    <row r="12" spans="2:20" x14ac:dyDescent="0.2">
      <c r="B12" s="28"/>
      <c r="C12" t="s">
        <v>86</v>
      </c>
      <c r="D12" s="20" t="s">
        <v>26</v>
      </c>
      <c r="E12" s="14"/>
      <c r="F12" s="32"/>
      <c r="G12" s="16"/>
      <c r="H12" s="32"/>
      <c r="I12" s="16"/>
      <c r="J12" s="32"/>
      <c r="K12" s="16"/>
      <c r="L12" s="14"/>
      <c r="M12" s="17"/>
    </row>
    <row r="13" spans="2:20" ht="11.25" customHeight="1" x14ac:dyDescent="0.2">
      <c r="B13" s="28"/>
      <c r="C13"/>
      <c r="D13" s="14"/>
      <c r="E13" s="14"/>
      <c r="F13" s="14"/>
      <c r="G13" s="14"/>
      <c r="H13" s="14"/>
      <c r="I13" s="14"/>
      <c r="J13" s="14"/>
      <c r="K13" s="14"/>
      <c r="L13" s="14"/>
      <c r="M13" s="17"/>
    </row>
    <row r="14" spans="2:20" x14ac:dyDescent="0.2">
      <c r="B14" s="28"/>
      <c r="C14" t="s">
        <v>87</v>
      </c>
      <c r="D14" s="14" t="s">
        <v>28</v>
      </c>
      <c r="E14" s="14"/>
      <c r="F14" s="14"/>
      <c r="G14" s="33"/>
      <c r="H14" s="34"/>
      <c r="I14" s="33"/>
      <c r="J14" s="34"/>
      <c r="K14" s="33"/>
      <c r="L14" s="14"/>
      <c r="M14" s="17"/>
    </row>
    <row r="15" spans="2:20" ht="6.75" customHeight="1" x14ac:dyDescent="0.2">
      <c r="B15" s="28"/>
      <c r="C15"/>
      <c r="D15" s="14"/>
      <c r="E15" s="14"/>
      <c r="F15" s="14"/>
      <c r="G15" s="34"/>
      <c r="H15" s="34"/>
      <c r="I15" s="34"/>
      <c r="J15" s="34"/>
      <c r="K15" s="34"/>
      <c r="L15" s="14"/>
      <c r="M15" s="17"/>
    </row>
    <row r="16" spans="2:20" x14ac:dyDescent="0.2">
      <c r="B16" s="28"/>
      <c r="C16" t="s">
        <v>88</v>
      </c>
      <c r="D16" s="14" t="s">
        <v>30</v>
      </c>
      <c r="E16" s="14"/>
      <c r="F16" s="14"/>
      <c r="G16" s="33"/>
      <c r="H16" s="34"/>
      <c r="I16" s="33"/>
      <c r="J16" s="34"/>
      <c r="K16" s="33"/>
      <c r="L16" s="14"/>
      <c r="M16" s="17"/>
    </row>
    <row r="17" spans="2:13" ht="6" customHeight="1" x14ac:dyDescent="0.2">
      <c r="B17" s="28"/>
      <c r="C17"/>
      <c r="D17" s="14"/>
      <c r="E17" s="14"/>
      <c r="F17" s="14"/>
      <c r="G17" s="34"/>
      <c r="H17" s="34"/>
      <c r="I17" s="34"/>
      <c r="J17" s="34"/>
      <c r="K17" s="34"/>
      <c r="L17" s="14"/>
      <c r="M17" s="17"/>
    </row>
    <row r="18" spans="2:13" x14ac:dyDescent="0.2">
      <c r="B18" s="28"/>
      <c r="C18" t="s">
        <v>89</v>
      </c>
      <c r="D18" s="14" t="s">
        <v>32</v>
      </c>
      <c r="E18" s="14"/>
      <c r="F18" s="14"/>
      <c r="G18" s="33"/>
      <c r="H18" s="34"/>
      <c r="I18" s="33"/>
      <c r="J18" s="34"/>
      <c r="K18" s="33"/>
      <c r="L18" s="14"/>
      <c r="M18" s="17"/>
    </row>
    <row r="19" spans="2:13" ht="6" customHeight="1" x14ac:dyDescent="0.2">
      <c r="B19" s="28"/>
      <c r="C19"/>
      <c r="D19" s="14"/>
      <c r="E19" s="14"/>
      <c r="F19" s="14"/>
      <c r="G19" s="34"/>
      <c r="H19" s="34"/>
      <c r="I19" s="34"/>
      <c r="J19" s="34"/>
      <c r="K19" s="34"/>
      <c r="L19" s="14"/>
      <c r="M19" s="17"/>
    </row>
    <row r="20" spans="2:13" x14ac:dyDescent="0.2">
      <c r="B20" s="28"/>
      <c r="C20" t="s">
        <v>90</v>
      </c>
      <c r="D20" s="14" t="s">
        <v>34</v>
      </c>
      <c r="E20" s="14"/>
      <c r="F20" s="14"/>
      <c r="G20" s="35"/>
      <c r="H20" s="34"/>
      <c r="I20" s="35"/>
      <c r="J20" s="34"/>
      <c r="K20" s="35"/>
      <c r="L20" s="14"/>
      <c r="M20" s="17"/>
    </row>
    <row r="21" spans="2:13" ht="6" customHeight="1" x14ac:dyDescent="0.2">
      <c r="B21" s="28"/>
      <c r="C21"/>
      <c r="D21" s="14"/>
      <c r="E21" s="14"/>
      <c r="F21" s="14"/>
      <c r="G21" s="34"/>
      <c r="H21" s="34"/>
      <c r="I21" s="34"/>
      <c r="J21" s="34"/>
      <c r="K21" s="34"/>
      <c r="L21" s="14"/>
      <c r="M21" s="17"/>
    </row>
    <row r="22" spans="2:13" x14ac:dyDescent="0.2">
      <c r="B22" s="28"/>
      <c r="C22" t="s">
        <v>91</v>
      </c>
      <c r="D22" s="36" t="s">
        <v>36</v>
      </c>
      <c r="E22" s="37"/>
      <c r="F22" s="37"/>
      <c r="G22" s="33"/>
      <c r="H22" s="34"/>
      <c r="I22" s="33"/>
      <c r="J22" s="34"/>
      <c r="K22" s="33"/>
      <c r="L22" s="14"/>
      <c r="M22" s="17"/>
    </row>
    <row r="23" spans="2:13" ht="9" customHeight="1" x14ac:dyDescent="0.2">
      <c r="B23" s="28"/>
      <c r="C23"/>
      <c r="D23" s="36"/>
      <c r="E23" s="37"/>
      <c r="F23" s="37"/>
      <c r="G23" s="38"/>
      <c r="H23" s="38"/>
      <c r="I23" s="38"/>
      <c r="J23" s="38"/>
      <c r="K23" s="38"/>
      <c r="L23" s="14"/>
      <c r="M23" s="17"/>
    </row>
    <row r="24" spans="2:13" x14ac:dyDescent="0.2">
      <c r="B24" s="28"/>
      <c r="C24" t="s">
        <v>92</v>
      </c>
      <c r="D24" s="20" t="s">
        <v>38</v>
      </c>
      <c r="E24" s="20"/>
      <c r="F24" s="20"/>
      <c r="G24" s="39">
        <f>+G14+G16+G18+G20+G22</f>
        <v>0</v>
      </c>
      <c r="H24" s="40"/>
      <c r="I24" s="39">
        <f>+I14+I16+I18+I20+I22</f>
        <v>0</v>
      </c>
      <c r="J24" s="40"/>
      <c r="K24" s="39">
        <f>+K14+K16+K18+K20+K22</f>
        <v>0</v>
      </c>
      <c r="L24" s="14"/>
      <c r="M24" s="17"/>
    </row>
    <row r="25" spans="2:13" ht="8.25" customHeight="1" x14ac:dyDescent="0.2">
      <c r="B25" s="28"/>
      <c r="C25"/>
      <c r="D25" s="14"/>
      <c r="E25" s="14"/>
      <c r="F25" s="14"/>
      <c r="G25" s="38"/>
      <c r="H25" s="38"/>
      <c r="I25" s="38"/>
      <c r="J25" s="38"/>
      <c r="K25" s="38"/>
      <c r="L25" s="14"/>
      <c r="M25" s="17"/>
    </row>
    <row r="26" spans="2:13" x14ac:dyDescent="0.2">
      <c r="B26" s="28"/>
      <c r="C26" t="s">
        <v>93</v>
      </c>
      <c r="D26" s="14" t="s">
        <v>40</v>
      </c>
      <c r="E26" s="14"/>
      <c r="F26" s="14"/>
      <c r="G26" s="33"/>
      <c r="H26" s="34"/>
      <c r="I26" s="33"/>
      <c r="J26" s="34"/>
      <c r="K26" s="33"/>
      <c r="L26" s="14"/>
      <c r="M26" s="17"/>
    </row>
    <row r="27" spans="2:13" ht="6" customHeight="1" x14ac:dyDescent="0.2">
      <c r="B27" s="28"/>
      <c r="C27"/>
      <c r="D27" s="14"/>
      <c r="E27" s="14"/>
      <c r="F27" s="14"/>
      <c r="G27" s="34"/>
      <c r="H27" s="34"/>
      <c r="I27" s="34"/>
      <c r="J27" s="34"/>
      <c r="K27" s="34"/>
      <c r="L27" s="14"/>
      <c r="M27" s="17"/>
    </row>
    <row r="28" spans="2:13" x14ac:dyDescent="0.2">
      <c r="B28" s="28"/>
      <c r="C28" t="s">
        <v>94</v>
      </c>
      <c r="D28" s="14" t="s">
        <v>42</v>
      </c>
      <c r="E28" s="14"/>
      <c r="F28" s="14"/>
      <c r="G28" s="33"/>
      <c r="H28" s="34"/>
      <c r="I28" s="33"/>
      <c r="J28" s="34"/>
      <c r="K28" s="33"/>
      <c r="L28" s="14"/>
      <c r="M28" s="17"/>
    </row>
    <row r="29" spans="2:13" ht="6" customHeight="1" x14ac:dyDescent="0.2">
      <c r="B29" s="28"/>
      <c r="C29"/>
      <c r="D29" s="14"/>
      <c r="E29" s="14"/>
      <c r="F29" s="14"/>
      <c r="G29" s="34"/>
      <c r="H29" s="34"/>
      <c r="I29" s="34"/>
      <c r="J29" s="34"/>
      <c r="K29" s="34"/>
      <c r="L29" s="14"/>
      <c r="M29" s="17"/>
    </row>
    <row r="30" spans="2:13" x14ac:dyDescent="0.2">
      <c r="B30" s="28"/>
      <c r="C30" t="s">
        <v>95</v>
      </c>
      <c r="D30" s="14" t="s">
        <v>44</v>
      </c>
      <c r="E30" s="14"/>
      <c r="F30" s="14"/>
      <c r="G30" s="33"/>
      <c r="H30" s="34"/>
      <c r="I30" s="33"/>
      <c r="J30" s="34"/>
      <c r="K30" s="33"/>
      <c r="L30" s="14"/>
      <c r="M30" s="17"/>
    </row>
    <row r="31" spans="2:13" ht="6" customHeight="1" x14ac:dyDescent="0.2">
      <c r="B31" s="28"/>
      <c r="C31"/>
      <c r="D31" s="14"/>
      <c r="E31" s="14"/>
      <c r="F31" s="14"/>
      <c r="G31" s="34"/>
      <c r="H31" s="34"/>
      <c r="I31" s="34"/>
      <c r="J31" s="34"/>
      <c r="K31" s="34"/>
      <c r="L31" s="14"/>
      <c r="M31" s="17"/>
    </row>
    <row r="32" spans="2:13" x14ac:dyDescent="0.2">
      <c r="B32" s="28"/>
      <c r="C32" t="s">
        <v>96</v>
      </c>
      <c r="D32" s="14" t="s">
        <v>46</v>
      </c>
      <c r="E32" s="14"/>
      <c r="F32" s="14"/>
      <c r="G32" s="33"/>
      <c r="H32" s="34"/>
      <c r="I32" s="33"/>
      <c r="J32" s="34"/>
      <c r="K32" s="33"/>
      <c r="L32" s="14"/>
      <c r="M32" s="17"/>
    </row>
    <row r="33" spans="2:13" ht="7.5" customHeight="1" x14ac:dyDescent="0.2">
      <c r="B33" s="28"/>
      <c r="C33"/>
      <c r="D33" s="14"/>
      <c r="E33" s="14"/>
      <c r="F33" s="14"/>
      <c r="G33" s="38"/>
      <c r="H33" s="38"/>
      <c r="I33" s="38"/>
      <c r="J33" s="38"/>
      <c r="K33" s="38"/>
      <c r="L33" s="14"/>
      <c r="M33" s="17"/>
    </row>
    <row r="34" spans="2:13" x14ac:dyDescent="0.2">
      <c r="B34" s="28"/>
      <c r="C34" t="s">
        <v>97</v>
      </c>
      <c r="D34" s="20" t="s">
        <v>98</v>
      </c>
      <c r="E34" s="20"/>
      <c r="F34" s="20"/>
      <c r="G34" s="39">
        <f>+G24-G26-G28-G30-G32</f>
        <v>0</v>
      </c>
      <c r="H34" s="40"/>
      <c r="I34" s="39">
        <f>+I24-I26-I28-I30-I32</f>
        <v>0</v>
      </c>
      <c r="J34" s="40"/>
      <c r="K34" s="39">
        <f>+K24-K26-K28-K30-K32</f>
        <v>0</v>
      </c>
      <c r="L34" s="14"/>
      <c r="M34" s="17"/>
    </row>
    <row r="35" spans="2:13" ht="6.75" customHeight="1" x14ac:dyDescent="0.2">
      <c r="B35" s="28"/>
      <c r="C35"/>
      <c r="D35" s="14"/>
      <c r="E35" s="14"/>
      <c r="F35" s="14"/>
      <c r="G35" s="38"/>
      <c r="H35" s="38"/>
      <c r="I35" s="38"/>
      <c r="J35" s="38"/>
      <c r="K35" s="38"/>
      <c r="L35" s="14"/>
      <c r="M35" s="17"/>
    </row>
    <row r="36" spans="2:13" x14ac:dyDescent="0.2">
      <c r="B36" s="28"/>
      <c r="C36" t="s">
        <v>99</v>
      </c>
      <c r="D36" s="14" t="s">
        <v>50</v>
      </c>
      <c r="E36" s="14"/>
      <c r="F36" s="14"/>
      <c r="G36" s="33"/>
      <c r="H36" s="34"/>
      <c r="I36" s="33"/>
      <c r="J36" s="34"/>
      <c r="K36" s="33"/>
      <c r="L36" s="14"/>
      <c r="M36" s="17"/>
    </row>
    <row r="37" spans="2:13" ht="6.75" customHeight="1" x14ac:dyDescent="0.2">
      <c r="B37" s="28"/>
      <c r="C37"/>
      <c r="D37" s="14"/>
      <c r="E37" s="14"/>
      <c r="F37" s="14"/>
      <c r="G37" s="38"/>
      <c r="H37" s="38"/>
      <c r="I37" s="38"/>
      <c r="J37" s="38"/>
      <c r="K37" s="38"/>
      <c r="L37" s="14"/>
      <c r="M37" s="17"/>
    </row>
    <row r="38" spans="2:13" x14ac:dyDescent="0.2">
      <c r="B38" s="28"/>
      <c r="C38" t="s">
        <v>100</v>
      </c>
      <c r="D38" s="20" t="s">
        <v>52</v>
      </c>
      <c r="E38" s="20"/>
      <c r="F38" s="20"/>
      <c r="G38" s="39">
        <f>+G34-G36</f>
        <v>0</v>
      </c>
      <c r="H38" s="40"/>
      <c r="I38" s="39">
        <f>+I34-I36</f>
        <v>0</v>
      </c>
      <c r="J38" s="40"/>
      <c r="K38" s="39">
        <f>+K34-K36</f>
        <v>0</v>
      </c>
      <c r="L38" s="14"/>
      <c r="M38" s="17"/>
    </row>
    <row r="39" spans="2:13" ht="8.25" customHeight="1" x14ac:dyDescent="0.2">
      <c r="B39" s="28"/>
      <c r="C39"/>
      <c r="D39" s="14"/>
      <c r="E39" s="14"/>
      <c r="F39" s="14"/>
      <c r="G39" s="38"/>
      <c r="H39" s="38"/>
      <c r="I39" s="38"/>
      <c r="J39" s="38"/>
      <c r="K39" s="38"/>
      <c r="L39" s="14"/>
      <c r="M39" s="17"/>
    </row>
    <row r="40" spans="2:13" x14ac:dyDescent="0.2">
      <c r="B40" s="28"/>
      <c r="C40" t="s">
        <v>101</v>
      </c>
      <c r="D40" s="14" t="s">
        <v>54</v>
      </c>
      <c r="E40" s="14"/>
      <c r="F40" s="14"/>
      <c r="G40" s="33"/>
      <c r="H40" s="34"/>
      <c r="I40" s="33"/>
      <c r="J40" s="34"/>
      <c r="K40" s="33"/>
      <c r="L40" s="14"/>
      <c r="M40" s="17"/>
    </row>
    <row r="41" spans="2:13" ht="4.5" customHeight="1" x14ac:dyDescent="0.2">
      <c r="B41" s="28"/>
      <c r="C41"/>
      <c r="D41" s="14"/>
      <c r="E41" s="14"/>
      <c r="F41" s="14"/>
      <c r="G41" s="34"/>
      <c r="H41" s="34"/>
      <c r="I41" s="34"/>
      <c r="J41" s="34"/>
      <c r="K41" s="34"/>
      <c r="L41" s="14"/>
      <c r="M41" s="17"/>
    </row>
    <row r="42" spans="2:13" x14ac:dyDescent="0.2">
      <c r="B42" s="28"/>
      <c r="C42" t="s">
        <v>102</v>
      </c>
      <c r="D42" s="14" t="s">
        <v>56</v>
      </c>
      <c r="E42" s="37"/>
      <c r="F42" s="37"/>
      <c r="G42" s="33"/>
      <c r="H42" s="34"/>
      <c r="I42" s="33"/>
      <c r="J42" s="34"/>
      <c r="K42" s="33"/>
      <c r="L42" s="14"/>
      <c r="M42" s="17"/>
    </row>
    <row r="43" spans="2:13" ht="5.25" customHeight="1" x14ac:dyDescent="0.2">
      <c r="B43" s="28"/>
      <c r="C43"/>
      <c r="D43" s="41"/>
      <c r="E43" s="37"/>
      <c r="F43" s="37"/>
      <c r="G43" s="34"/>
      <c r="H43" s="34"/>
      <c r="I43" s="34"/>
      <c r="J43" s="34"/>
      <c r="K43" s="34"/>
      <c r="L43" s="14"/>
      <c r="M43" s="17"/>
    </row>
    <row r="44" spans="2:13" x14ac:dyDescent="0.2">
      <c r="B44" s="28"/>
      <c r="C44" t="s">
        <v>103</v>
      </c>
      <c r="D44" s="14" t="s">
        <v>58</v>
      </c>
      <c r="E44" s="14"/>
      <c r="F44" s="14"/>
      <c r="G44" s="33"/>
      <c r="H44" s="34"/>
      <c r="I44" s="33"/>
      <c r="J44" s="34"/>
      <c r="K44" s="33"/>
      <c r="L44" s="14"/>
      <c r="M44" s="17"/>
    </row>
    <row r="45" spans="2:13" ht="3.75" customHeight="1" x14ac:dyDescent="0.2">
      <c r="B45" s="28"/>
      <c r="C45"/>
      <c r="D45" s="14"/>
      <c r="E45" s="14"/>
      <c r="F45" s="14"/>
      <c r="G45" s="34"/>
      <c r="H45" s="34"/>
      <c r="I45" s="34"/>
      <c r="J45" s="34"/>
      <c r="K45" s="34"/>
      <c r="L45" s="14"/>
      <c r="M45" s="17"/>
    </row>
    <row r="46" spans="2:13" x14ac:dyDescent="0.2">
      <c r="B46" s="28"/>
      <c r="C46" t="s">
        <v>104</v>
      </c>
      <c r="D46" s="14" t="s">
        <v>60</v>
      </c>
      <c r="E46" s="14"/>
      <c r="F46" s="14"/>
      <c r="G46" s="33"/>
      <c r="H46" s="34"/>
      <c r="I46" s="33"/>
      <c r="J46" s="34"/>
      <c r="K46" s="33"/>
      <c r="L46" s="14"/>
      <c r="M46" s="17"/>
    </row>
    <row r="47" spans="2:13" ht="4.5" customHeight="1" x14ac:dyDescent="0.2">
      <c r="B47" s="28"/>
      <c r="C47"/>
      <c r="D47" s="14"/>
      <c r="E47" s="14"/>
      <c r="F47" s="14"/>
      <c r="G47" s="34"/>
      <c r="H47" s="34"/>
      <c r="I47" s="34"/>
      <c r="J47" s="34"/>
      <c r="K47" s="34"/>
      <c r="L47" s="14"/>
      <c r="M47" s="17"/>
    </row>
    <row r="48" spans="2:13" x14ac:dyDescent="0.2">
      <c r="B48" s="28"/>
      <c r="C48" t="s">
        <v>105</v>
      </c>
      <c r="D48" s="14" t="s">
        <v>62</v>
      </c>
      <c r="E48" s="14"/>
      <c r="F48" s="14"/>
      <c r="G48" s="33"/>
      <c r="H48" s="34"/>
      <c r="I48" s="33"/>
      <c r="J48" s="34"/>
      <c r="K48" s="33"/>
      <c r="L48" s="14"/>
      <c r="M48" s="17"/>
    </row>
    <row r="49" spans="1:20" ht="11.25" customHeight="1" x14ac:dyDescent="0.2">
      <c r="B49" s="28"/>
      <c r="C49"/>
      <c r="D49" s="14"/>
      <c r="E49" s="14"/>
      <c r="F49" s="14"/>
      <c r="G49" s="38"/>
      <c r="H49" s="38"/>
      <c r="I49" s="38"/>
      <c r="J49" s="38"/>
      <c r="K49" s="38"/>
      <c r="L49" s="14"/>
      <c r="M49" s="17"/>
    </row>
    <row r="50" spans="1:20" ht="13.5" customHeight="1" x14ac:dyDescent="0.2">
      <c r="B50" s="28"/>
      <c r="C50" t="s">
        <v>106</v>
      </c>
      <c r="D50" s="20" t="s">
        <v>64</v>
      </c>
      <c r="E50" s="20"/>
      <c r="F50" s="20"/>
      <c r="G50" s="39">
        <f>+G38-G40-G42-G44-G46-G48</f>
        <v>0</v>
      </c>
      <c r="H50" s="40"/>
      <c r="I50" s="39">
        <f>+I38-I40-I42-I44-I46-I48</f>
        <v>0</v>
      </c>
      <c r="J50" s="40"/>
      <c r="K50" s="39">
        <f>+K38-K40-K42-K44-K46-K48</f>
        <v>0</v>
      </c>
      <c r="L50" s="14"/>
      <c r="M50" s="17"/>
    </row>
    <row r="51" spans="1:20" ht="7.5" customHeight="1" x14ac:dyDescent="0.2">
      <c r="B51" s="29"/>
      <c r="C51" s="55"/>
      <c r="D51" s="24"/>
      <c r="E51" s="24"/>
      <c r="F51" s="24"/>
      <c r="G51" s="42"/>
      <c r="H51" s="43"/>
      <c r="I51" s="42"/>
      <c r="J51" s="43"/>
      <c r="K51" s="42"/>
      <c r="L51" s="23"/>
      <c r="M51" s="25"/>
    </row>
    <row r="52" spans="1:20" ht="21" customHeight="1" x14ac:dyDescent="0.2">
      <c r="A52" s="14"/>
      <c r="B52" s="45"/>
      <c r="C52" s="56"/>
      <c r="D52" s="45"/>
      <c r="E52" s="45"/>
      <c r="F52" s="45"/>
      <c r="G52" s="45"/>
      <c r="H52" s="45"/>
      <c r="I52" s="45"/>
      <c r="J52" s="45"/>
      <c r="K52" s="45"/>
      <c r="L52" s="45"/>
      <c r="M52" s="45"/>
      <c r="N52" s="14"/>
    </row>
    <row r="53" spans="1:20" s="7" customFormat="1" x14ac:dyDescent="0.2">
      <c r="B53" s="8"/>
      <c r="C53" s="9"/>
      <c r="D53" s="10"/>
      <c r="E53" s="44" t="s">
        <v>15</v>
      </c>
      <c r="F53" s="45"/>
      <c r="G53" s="46"/>
      <c r="H53" s="45"/>
      <c r="I53" s="47" t="s">
        <v>16</v>
      </c>
      <c r="J53" s="48"/>
      <c r="K53" s="346" t="str">
        <f>'1.1 CONTO ECONOMICO ANTE'!$K$3</f>
        <v>DITTA</v>
      </c>
      <c r="L53" s="346"/>
      <c r="M53" s="50"/>
      <c r="N53" s="14"/>
      <c r="O53" s="14"/>
      <c r="P53" s="14"/>
      <c r="Q53" s="14"/>
      <c r="R53" s="14"/>
      <c r="S53" s="14"/>
      <c r="T53" s="14"/>
    </row>
    <row r="54" spans="1:20" s="7" customFormat="1" x14ac:dyDescent="0.2">
      <c r="B54" s="12"/>
      <c r="D54" s="13" t="s">
        <v>14</v>
      </c>
      <c r="E54" s="51" t="s">
        <v>19</v>
      </c>
      <c r="F54" s="14"/>
      <c r="G54" s="14"/>
      <c r="H54" s="14"/>
      <c r="I54" s="15"/>
      <c r="J54" s="20"/>
      <c r="K54" s="349">
        <f>'1.1 CONTO ECONOMICO ANTE'!$K$4</f>
        <v>0</v>
      </c>
      <c r="L54" s="349"/>
      <c r="M54" s="17"/>
      <c r="N54" s="14"/>
      <c r="O54" s="14"/>
      <c r="P54" s="14"/>
      <c r="Q54" s="14"/>
      <c r="R54" s="14"/>
      <c r="S54" s="14"/>
      <c r="T54" s="14"/>
    </row>
    <row r="55" spans="1:20" s="7" customFormat="1" x14ac:dyDescent="0.2">
      <c r="B55" s="12"/>
      <c r="D55" s="13" t="s">
        <v>18</v>
      </c>
      <c r="E55" s="20"/>
      <c r="F55" s="14"/>
      <c r="G55" s="14"/>
      <c r="H55" s="14"/>
      <c r="I55" s="15" t="s">
        <v>20</v>
      </c>
      <c r="J55" s="20"/>
      <c r="K55" s="351" t="str">
        <f>'1.1 CONTO ECONOMICO ANTE'!$K$5</f>
        <v>421</v>
      </c>
      <c r="L55" s="351"/>
      <c r="M55" s="17"/>
      <c r="N55" s="14"/>
      <c r="O55" s="14"/>
      <c r="P55" s="14"/>
      <c r="Q55" s="14"/>
      <c r="R55" s="14"/>
      <c r="S55" s="14"/>
      <c r="T55" s="14"/>
    </row>
    <row r="56" spans="1:20" s="7" customFormat="1" ht="3" customHeight="1" x14ac:dyDescent="0.2">
      <c r="B56" s="12"/>
      <c r="C56" s="19"/>
      <c r="D56" s="14"/>
      <c r="E56" s="24"/>
      <c r="F56" s="23"/>
      <c r="G56" s="23"/>
      <c r="H56" s="23"/>
      <c r="I56" s="23"/>
      <c r="J56" s="24"/>
      <c r="K56" s="23"/>
      <c r="L56" s="23"/>
      <c r="M56" s="25"/>
      <c r="N56" s="14"/>
      <c r="O56" s="14"/>
      <c r="P56" s="14"/>
      <c r="Q56" s="14"/>
      <c r="R56" s="14"/>
      <c r="S56" s="14"/>
      <c r="T56" s="14"/>
    </row>
    <row r="57" spans="1:20" s="7" customFormat="1" ht="4.5" customHeight="1" x14ac:dyDescent="0.2">
      <c r="B57" s="12"/>
      <c r="C57" s="19"/>
      <c r="D57" s="14"/>
      <c r="E57" s="20"/>
      <c r="F57" s="14"/>
      <c r="G57" s="14"/>
      <c r="H57" s="14"/>
      <c r="I57" s="14"/>
      <c r="J57" s="20"/>
      <c r="K57" s="14"/>
      <c r="L57" s="14"/>
      <c r="M57" s="17"/>
      <c r="N57" s="14"/>
      <c r="O57" s="14"/>
      <c r="P57" s="14"/>
      <c r="Q57" s="14"/>
      <c r="R57" s="14"/>
      <c r="S57" s="14"/>
      <c r="T57" s="14"/>
    </row>
    <row r="58" spans="1:20" s="7" customFormat="1" x14ac:dyDescent="0.2">
      <c r="B58" s="12"/>
      <c r="C58" s="20" t="s">
        <v>21</v>
      </c>
      <c r="D58" s="14"/>
      <c r="E58" s="20"/>
      <c r="F58" s="14"/>
      <c r="G58" s="14"/>
      <c r="H58" s="14"/>
      <c r="I58" s="14"/>
      <c r="J58" s="20"/>
      <c r="K58" s="14"/>
      <c r="L58" s="14"/>
      <c r="M58" s="17"/>
      <c r="N58" s="14"/>
      <c r="O58" s="14"/>
      <c r="P58" s="14"/>
      <c r="Q58" s="14"/>
      <c r="R58" s="14"/>
      <c r="S58" s="14"/>
      <c r="T58" s="14"/>
    </row>
    <row r="59" spans="1:20" s="7" customFormat="1" ht="5.25" customHeight="1" x14ac:dyDescent="0.2">
      <c r="B59" s="21"/>
      <c r="C59" s="22"/>
      <c r="D59" s="23"/>
      <c r="E59" s="52"/>
      <c r="F59" s="23"/>
      <c r="G59" s="23"/>
      <c r="H59" s="23"/>
      <c r="I59" s="23"/>
      <c r="J59" s="24"/>
      <c r="K59" s="23"/>
      <c r="L59" s="23"/>
      <c r="M59" s="25"/>
      <c r="N59" s="14"/>
      <c r="O59" s="14"/>
      <c r="P59" s="14"/>
      <c r="Q59" s="14"/>
      <c r="R59" s="14"/>
      <c r="S59" s="14"/>
      <c r="T59" s="14"/>
    </row>
    <row r="60" spans="1:20" s="7" customFormat="1" ht="18" customHeight="1" x14ac:dyDescent="0.2">
      <c r="B60" s="12"/>
      <c r="C60" s="19"/>
      <c r="D60" s="14"/>
      <c r="E60" s="20"/>
      <c r="F60" s="14"/>
      <c r="G60" s="14"/>
      <c r="H60" s="14"/>
      <c r="I60" s="14"/>
      <c r="J60" s="20"/>
      <c r="K60" s="14"/>
      <c r="L60" s="14"/>
      <c r="M60" s="17"/>
      <c r="N60" s="14"/>
      <c r="O60" s="14"/>
      <c r="P60" s="14"/>
      <c r="Q60" s="14"/>
      <c r="R60" s="14"/>
      <c r="S60" s="14"/>
      <c r="T60" s="14"/>
    </row>
    <row r="61" spans="1:20" x14ac:dyDescent="0.2">
      <c r="B61" s="28"/>
      <c r="C61" t="s">
        <v>107</v>
      </c>
      <c r="D61" s="14" t="s">
        <v>66</v>
      </c>
      <c r="E61" s="14"/>
      <c r="F61" s="14"/>
      <c r="G61" s="33"/>
      <c r="H61" s="34"/>
      <c r="I61" s="33"/>
      <c r="J61" s="34"/>
      <c r="K61" s="33"/>
      <c r="L61" s="14"/>
      <c r="M61" s="17"/>
    </row>
    <row r="62" spans="1:20" ht="6" customHeight="1" x14ac:dyDescent="0.2">
      <c r="B62" s="28"/>
      <c r="C62"/>
      <c r="D62" s="14"/>
      <c r="E62" s="14"/>
      <c r="F62" s="14"/>
      <c r="G62" s="53"/>
      <c r="H62" s="34"/>
      <c r="I62" s="53"/>
      <c r="J62" s="34"/>
      <c r="K62" s="53"/>
      <c r="L62" s="14"/>
      <c r="M62" s="17"/>
    </row>
    <row r="63" spans="1:20" x14ac:dyDescent="0.2">
      <c r="B63" s="28"/>
      <c r="C63" t="s">
        <v>108</v>
      </c>
      <c r="D63" s="14" t="s">
        <v>68</v>
      </c>
      <c r="E63" s="14"/>
      <c r="F63" s="14"/>
      <c r="G63" s="33"/>
      <c r="H63" s="34"/>
      <c r="I63" s="33"/>
      <c r="J63" s="34"/>
      <c r="K63" s="33"/>
      <c r="L63" s="14"/>
      <c r="M63" s="17"/>
    </row>
    <row r="64" spans="1:20" ht="6" customHeight="1" x14ac:dyDescent="0.2">
      <c r="B64" s="28"/>
      <c r="C64"/>
      <c r="D64" s="14"/>
      <c r="E64" s="14"/>
      <c r="F64" s="14"/>
      <c r="G64" s="38"/>
      <c r="H64" s="38"/>
      <c r="I64" s="38"/>
      <c r="J64" s="38"/>
      <c r="K64" s="38"/>
      <c r="L64" s="14"/>
      <c r="M64" s="17"/>
    </row>
    <row r="65" spans="2:13" x14ac:dyDescent="0.2">
      <c r="B65" s="28"/>
      <c r="C65" t="s">
        <v>109</v>
      </c>
      <c r="D65" s="20" t="s">
        <v>70</v>
      </c>
      <c r="E65" s="20"/>
      <c r="F65" s="20"/>
      <c r="G65" s="39">
        <f>+G50+G61-G63</f>
        <v>0</v>
      </c>
      <c r="H65" s="40"/>
      <c r="I65" s="39">
        <f>+I50+I61-I63</f>
        <v>0</v>
      </c>
      <c r="J65" s="40"/>
      <c r="K65" s="39">
        <f>+K50+K61-K63</f>
        <v>0</v>
      </c>
      <c r="L65" s="14"/>
      <c r="M65" s="17"/>
    </row>
    <row r="66" spans="2:13" ht="6" customHeight="1" x14ac:dyDescent="0.2">
      <c r="B66" s="28"/>
      <c r="C66"/>
      <c r="D66" s="14"/>
      <c r="E66" s="14"/>
      <c r="F66" s="14"/>
      <c r="G66" s="38"/>
      <c r="H66" s="38"/>
      <c r="I66" s="38"/>
      <c r="J66" s="38"/>
      <c r="K66" s="38"/>
      <c r="L66" s="14"/>
      <c r="M66" s="17"/>
    </row>
    <row r="67" spans="2:13" x14ac:dyDescent="0.2">
      <c r="B67" s="28"/>
      <c r="C67" t="s">
        <v>110</v>
      </c>
      <c r="D67" s="14" t="s">
        <v>72</v>
      </c>
      <c r="E67" s="14"/>
      <c r="F67" s="14"/>
      <c r="G67" s="33"/>
      <c r="H67" s="34"/>
      <c r="I67" s="33"/>
      <c r="J67" s="34"/>
      <c r="K67" s="33"/>
      <c r="L67" s="14"/>
      <c r="M67" s="17"/>
    </row>
    <row r="68" spans="2:13" ht="6" customHeight="1" x14ac:dyDescent="0.2">
      <c r="B68" s="28"/>
      <c r="C68"/>
      <c r="D68" s="14"/>
      <c r="E68" s="14"/>
      <c r="F68" s="14"/>
      <c r="G68" s="34"/>
      <c r="H68" s="34"/>
      <c r="I68" s="34"/>
      <c r="J68" s="34"/>
      <c r="K68" s="34"/>
      <c r="L68" s="14"/>
      <c r="M68" s="17"/>
    </row>
    <row r="69" spans="2:13" x14ac:dyDescent="0.2">
      <c r="B69" s="28"/>
      <c r="C69" t="s">
        <v>111</v>
      </c>
      <c r="D69" s="14" t="s">
        <v>74</v>
      </c>
      <c r="E69" s="14"/>
      <c r="F69" s="14"/>
      <c r="G69" s="33"/>
      <c r="H69" s="34"/>
      <c r="I69" s="33"/>
      <c r="J69" s="34"/>
      <c r="K69" s="33"/>
      <c r="L69" s="14"/>
      <c r="M69" s="17"/>
    </row>
    <row r="70" spans="2:13" ht="6" customHeight="1" x14ac:dyDescent="0.2">
      <c r="B70" s="28"/>
      <c r="C70"/>
      <c r="D70" s="14"/>
      <c r="E70" s="14"/>
      <c r="F70" s="14"/>
      <c r="G70" s="38"/>
      <c r="H70" s="38"/>
      <c r="I70" s="38"/>
      <c r="J70" s="38"/>
      <c r="K70" s="38"/>
      <c r="L70" s="14"/>
      <c r="M70" s="17"/>
    </row>
    <row r="71" spans="2:13" x14ac:dyDescent="0.2">
      <c r="B71" s="28"/>
      <c r="C71" t="s">
        <v>112</v>
      </c>
      <c r="D71" s="20" t="s">
        <v>76</v>
      </c>
      <c r="E71" s="20"/>
      <c r="F71" s="20"/>
      <c r="G71" s="39">
        <f>+G65+G67+G69</f>
        <v>0</v>
      </c>
      <c r="H71" s="40"/>
      <c r="I71" s="39">
        <f>+I65+I67+I69</f>
        <v>0</v>
      </c>
      <c r="J71" s="40"/>
      <c r="K71" s="39">
        <f>+K65+K67+K69</f>
        <v>0</v>
      </c>
      <c r="L71" s="14"/>
      <c r="M71" s="17"/>
    </row>
    <row r="72" spans="2:13" ht="6" customHeight="1" x14ac:dyDescent="0.2">
      <c r="B72" s="28"/>
      <c r="C72"/>
      <c r="D72" s="20"/>
      <c r="E72" s="20"/>
      <c r="F72" s="20"/>
      <c r="G72" s="54"/>
      <c r="H72" s="40"/>
      <c r="I72" s="54"/>
      <c r="J72" s="40"/>
      <c r="K72" s="54"/>
      <c r="L72" s="14"/>
      <c r="M72" s="17"/>
    </row>
    <row r="73" spans="2:13" x14ac:dyDescent="0.2">
      <c r="B73" s="28"/>
      <c r="C73" t="s">
        <v>113</v>
      </c>
      <c r="D73" s="14" t="s">
        <v>78</v>
      </c>
      <c r="E73" s="14"/>
      <c r="F73" s="14"/>
      <c r="G73" s="33"/>
      <c r="H73" s="34"/>
      <c r="I73" s="33"/>
      <c r="J73" s="34"/>
      <c r="K73" s="33"/>
      <c r="L73" s="14"/>
      <c r="M73" s="17"/>
    </row>
    <row r="74" spans="2:13" ht="10.5" customHeight="1" x14ac:dyDescent="0.2">
      <c r="B74" s="28"/>
      <c r="C74"/>
      <c r="D74" s="14"/>
      <c r="E74" s="14"/>
      <c r="F74" s="14"/>
      <c r="G74" s="54"/>
      <c r="H74" s="38"/>
      <c r="I74" s="54"/>
      <c r="J74" s="38"/>
      <c r="K74" s="54"/>
      <c r="L74" s="14"/>
      <c r="M74" s="17"/>
    </row>
    <row r="75" spans="2:13" ht="14.25" customHeight="1" x14ac:dyDescent="0.2">
      <c r="B75" s="28"/>
      <c r="C75" t="s">
        <v>114</v>
      </c>
      <c r="D75" s="20" t="s">
        <v>80</v>
      </c>
      <c r="E75" s="20"/>
      <c r="F75" s="20"/>
      <c r="G75" s="39">
        <f>+G71-G73</f>
        <v>0</v>
      </c>
      <c r="H75" s="40"/>
      <c r="I75" s="39">
        <f>+I71-I73</f>
        <v>0</v>
      </c>
      <c r="J75" s="40"/>
      <c r="K75" s="39">
        <f>+K71-K73</f>
        <v>0</v>
      </c>
      <c r="L75" s="14"/>
      <c r="M75" s="17"/>
    </row>
    <row r="76" spans="2:13" x14ac:dyDescent="0.2">
      <c r="B76" s="28"/>
      <c r="C76" s="30"/>
      <c r="D76" s="14" t="s">
        <v>81</v>
      </c>
      <c r="E76" s="14"/>
      <c r="F76" s="14"/>
      <c r="G76" s="14"/>
      <c r="H76" s="14"/>
      <c r="I76" s="14"/>
      <c r="J76" s="14"/>
      <c r="K76" s="14"/>
      <c r="L76" s="14"/>
      <c r="M76" s="17"/>
    </row>
    <row r="77" spans="2:13" x14ac:dyDescent="0.2">
      <c r="B77" s="28"/>
      <c r="C77" s="30"/>
      <c r="D77" s="14"/>
      <c r="E77" s="14"/>
      <c r="F77" s="14"/>
      <c r="G77" s="14"/>
      <c r="H77" s="14"/>
      <c r="I77" s="14"/>
      <c r="J77" s="14"/>
      <c r="K77" s="14"/>
      <c r="L77" s="14"/>
      <c r="M77" s="17"/>
    </row>
    <row r="78" spans="2:13" x14ac:dyDescent="0.2">
      <c r="B78" s="28"/>
      <c r="C78" s="30"/>
      <c r="D78" s="14"/>
      <c r="E78" s="14"/>
      <c r="F78" s="14"/>
      <c r="G78" s="14"/>
      <c r="H78" s="14"/>
      <c r="I78" s="14"/>
      <c r="J78" s="14"/>
      <c r="K78" s="14"/>
      <c r="L78" s="14"/>
      <c r="M78" s="17"/>
    </row>
    <row r="79" spans="2:13" x14ac:dyDescent="0.2">
      <c r="B79" s="28"/>
      <c r="C79" s="30" t="s">
        <v>82</v>
      </c>
      <c r="D79" s="14"/>
      <c r="E79" s="14"/>
      <c r="F79" s="14"/>
      <c r="G79" s="14"/>
      <c r="H79" s="14"/>
      <c r="I79" s="14"/>
      <c r="J79" s="14"/>
      <c r="K79" s="14"/>
      <c r="L79" s="14"/>
      <c r="M79" s="17"/>
    </row>
    <row r="80" spans="2:13" x14ac:dyDescent="0.2">
      <c r="B80" s="28"/>
      <c r="C80" s="30"/>
      <c r="D80" s="14"/>
      <c r="E80" s="14"/>
      <c r="F80" s="14"/>
      <c r="G80" s="14"/>
      <c r="H80" s="14"/>
      <c r="I80" s="14"/>
      <c r="J80" s="14"/>
      <c r="K80" s="14"/>
      <c r="L80" s="14"/>
      <c r="M80" s="17"/>
    </row>
    <row r="81" spans="2:13" x14ac:dyDescent="0.2">
      <c r="B81" s="28"/>
      <c r="C81" s="30"/>
      <c r="D81" s="14"/>
      <c r="E81" s="14"/>
      <c r="F81" s="14"/>
      <c r="G81" s="14"/>
      <c r="H81" s="14"/>
      <c r="I81" s="14"/>
      <c r="J81" s="14"/>
      <c r="K81" s="14"/>
      <c r="L81" s="14"/>
      <c r="M81" s="17"/>
    </row>
    <row r="82" spans="2:13" x14ac:dyDescent="0.2">
      <c r="B82" s="28"/>
      <c r="C82" s="30"/>
      <c r="D82" s="14"/>
      <c r="E82" s="14"/>
      <c r="F82" s="14"/>
      <c r="G82" s="14"/>
      <c r="H82" s="14"/>
      <c r="I82" s="14"/>
      <c r="J82" s="14"/>
      <c r="K82" s="14"/>
      <c r="L82" s="14"/>
      <c r="M82" s="17"/>
    </row>
    <row r="83" spans="2:13" x14ac:dyDescent="0.2">
      <c r="B83" s="28"/>
      <c r="C83" s="30"/>
      <c r="D83" s="14"/>
      <c r="E83" s="14"/>
      <c r="F83" s="14"/>
      <c r="G83" s="14"/>
      <c r="H83" s="14"/>
      <c r="I83" s="14"/>
      <c r="J83" s="14"/>
      <c r="K83" s="14"/>
      <c r="L83" s="14"/>
      <c r="M83" s="17"/>
    </row>
    <row r="84" spans="2:13" x14ac:dyDescent="0.2">
      <c r="B84" s="28"/>
      <c r="C84" s="30"/>
      <c r="D84" s="14"/>
      <c r="E84" s="14"/>
      <c r="F84" s="14"/>
      <c r="G84" s="14"/>
      <c r="H84" s="14"/>
      <c r="I84" s="14"/>
      <c r="J84" s="14"/>
      <c r="K84" s="14"/>
      <c r="L84" s="14"/>
      <c r="M84" s="17"/>
    </row>
    <row r="85" spans="2:13" x14ac:dyDescent="0.2">
      <c r="B85" s="28"/>
      <c r="C85" s="30"/>
      <c r="D85" s="14"/>
      <c r="E85" s="14"/>
      <c r="F85" s="14"/>
      <c r="G85" s="14"/>
      <c r="H85" s="14"/>
      <c r="I85" s="14"/>
      <c r="J85" s="14"/>
      <c r="K85" s="14"/>
      <c r="L85" s="14"/>
      <c r="M85" s="17"/>
    </row>
    <row r="86" spans="2:13" x14ac:dyDescent="0.2">
      <c r="B86" s="28"/>
      <c r="C86" s="30"/>
      <c r="D86" s="14"/>
      <c r="E86" s="14"/>
      <c r="F86" s="14"/>
      <c r="G86" s="14"/>
      <c r="H86" s="14"/>
      <c r="I86" s="14"/>
      <c r="J86" s="14"/>
      <c r="K86" s="14"/>
      <c r="L86" s="14"/>
      <c r="M86" s="17"/>
    </row>
    <row r="87" spans="2:13" x14ac:dyDescent="0.2">
      <c r="B87" s="28"/>
      <c r="C87" s="30"/>
      <c r="D87" s="14"/>
      <c r="E87" s="14"/>
      <c r="F87" s="14"/>
      <c r="G87" s="14"/>
      <c r="H87" s="14"/>
      <c r="I87" s="14"/>
      <c r="J87" s="14"/>
      <c r="K87" s="14"/>
      <c r="L87" s="14"/>
      <c r="M87" s="17"/>
    </row>
    <row r="88" spans="2:13" x14ac:dyDescent="0.2">
      <c r="B88" s="28"/>
      <c r="C88" s="30"/>
      <c r="D88" s="14"/>
      <c r="E88" s="14"/>
      <c r="F88" s="14"/>
      <c r="G88" s="14"/>
      <c r="H88" s="14"/>
      <c r="I88" s="14"/>
      <c r="J88" s="14"/>
      <c r="K88" s="14"/>
      <c r="L88" s="14"/>
      <c r="M88" s="17"/>
    </row>
    <row r="89" spans="2:13" x14ac:dyDescent="0.2">
      <c r="B89" s="28"/>
      <c r="L89" s="14"/>
      <c r="M89" s="17"/>
    </row>
    <row r="90" spans="2:13" x14ac:dyDescent="0.2">
      <c r="B90" s="28"/>
      <c r="L90" s="14"/>
      <c r="M90" s="17"/>
    </row>
    <row r="91" spans="2:13" x14ac:dyDescent="0.2">
      <c r="B91" s="28"/>
      <c r="L91" s="14"/>
      <c r="M91" s="17"/>
    </row>
    <row r="92" spans="2:13" x14ac:dyDescent="0.2">
      <c r="B92" s="28"/>
      <c r="L92" s="14"/>
      <c r="M92" s="17"/>
    </row>
    <row r="93" spans="2:13" x14ac:dyDescent="0.2">
      <c r="B93" s="28"/>
      <c r="L93" s="14"/>
      <c r="M93" s="17"/>
    </row>
    <row r="94" spans="2:13" ht="6" customHeight="1" x14ac:dyDescent="0.2">
      <c r="B94" s="29"/>
      <c r="C94" s="55"/>
      <c r="D94" s="23"/>
      <c r="E94" s="23"/>
      <c r="F94" s="23"/>
      <c r="G94" s="23"/>
      <c r="H94" s="23"/>
      <c r="I94" s="23"/>
      <c r="J94" s="23"/>
      <c r="K94" s="23"/>
      <c r="L94" s="23"/>
      <c r="M94" s="25"/>
    </row>
  </sheetData>
  <sheetProtection password="DBD3" sheet="1" objects="1" scenarios="1"/>
  <mergeCells count="8">
    <mergeCell ref="K53:L53"/>
    <mergeCell ref="K54:L54"/>
    <mergeCell ref="K55:L55"/>
    <mergeCell ref="E3:G3"/>
    <mergeCell ref="K3:L3"/>
    <mergeCell ref="E4:G4"/>
    <mergeCell ref="K4:L4"/>
    <mergeCell ref="K5:L5"/>
  </mergeCells>
  <phoneticPr fontId="6" type="noConversion"/>
  <printOptions horizontalCentered="1" verticalCentered="1"/>
  <pageMargins left="0.59055118110236227" right="0.6692913385826772" top="0.59055118110236227" bottom="0.59055118110236227" header="0.39370078740157483" footer="0.51181102362204722"/>
  <pageSetup paperSize="9" scale="97" firstPageNumber="0" fitToHeight="2" orientation="landscape" r:id="rId1"/>
  <headerFooter>
    <oddHeader>&amp;C&amp;A&amp;RPagina &amp;P</oddHeader>
  </headerFooter>
  <rowBreaks count="1" manualBreakCount="1">
    <brk id="51" min="1" max="13" man="1"/>
  </rowBreak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4">
    <pageSetUpPr fitToPage="1"/>
  </sheetPr>
  <dimension ref="B1:T38"/>
  <sheetViews>
    <sheetView showRowColHeaders="0" zoomScale="107" zoomScaleNormal="107" workbookViewId="0">
      <selection activeCell="V16" sqref="V16:W16"/>
    </sheetView>
  </sheetViews>
  <sheetFormatPr defaultColWidth="0" defaultRowHeight="12.75" x14ac:dyDescent="0.2"/>
  <cols>
    <col min="1" max="1" width="1.140625" style="6" customWidth="1"/>
    <col min="2" max="2" width="1.28515625" style="6" customWidth="1"/>
    <col min="3" max="3" width="5.28515625" style="1" customWidth="1"/>
    <col min="4" max="4" width="19.28515625" style="6" customWidth="1"/>
    <col min="5" max="5" width="27.28515625" style="6" customWidth="1"/>
    <col min="6" max="6" width="0.85546875" style="6" customWidth="1"/>
    <col min="7" max="7" width="24.7109375" style="6" customWidth="1"/>
    <col min="8" max="8" width="2.42578125" style="6" customWidth="1"/>
    <col min="9" max="9" width="25" style="6" customWidth="1"/>
    <col min="10" max="10" width="2" style="6" customWidth="1"/>
    <col min="11" max="11" width="24.140625" style="6" customWidth="1"/>
    <col min="12" max="12" width="3.7109375" style="6" customWidth="1"/>
    <col min="13" max="13" width="1.140625" style="6" customWidth="1"/>
    <col min="14" max="14" width="1.42578125" style="6" customWidth="1"/>
    <col min="15" max="16384" width="0" style="6" hidden="1"/>
  </cols>
  <sheetData>
    <row r="1" spans="2:20" ht="6" customHeight="1" x14ac:dyDescent="0.2"/>
    <row r="2" spans="2:20" s="7" customFormat="1" ht="9" customHeight="1" x14ac:dyDescent="0.2">
      <c r="B2" s="8"/>
      <c r="C2" s="9"/>
      <c r="D2" s="10"/>
      <c r="E2" s="10"/>
      <c r="F2" s="10"/>
      <c r="G2" s="10"/>
      <c r="H2" s="10"/>
      <c r="I2" s="8"/>
      <c r="J2" s="10"/>
      <c r="K2" s="10"/>
      <c r="L2" s="10"/>
      <c r="M2" s="11"/>
    </row>
    <row r="3" spans="2:20" s="7" customFormat="1" x14ac:dyDescent="0.2">
      <c r="B3" s="12"/>
      <c r="D3" s="13" t="s">
        <v>14</v>
      </c>
      <c r="E3" s="347" t="s">
        <v>15</v>
      </c>
      <c r="F3" s="347"/>
      <c r="G3" s="347"/>
      <c r="H3" s="14"/>
      <c r="I3" s="15" t="s">
        <v>16</v>
      </c>
      <c r="J3" s="20"/>
      <c r="K3" s="346" t="str">
        <f>'1.1 CONTO ECONOMICO ANTE'!$K$3</f>
        <v>DITTA</v>
      </c>
      <c r="L3" s="346"/>
      <c r="M3" s="17"/>
      <c r="N3" s="14"/>
      <c r="O3" s="14"/>
      <c r="P3" s="14"/>
      <c r="Q3" s="14"/>
      <c r="R3" s="14"/>
      <c r="S3" s="14"/>
      <c r="T3" s="14"/>
    </row>
    <row r="4" spans="2:20" s="7" customFormat="1" x14ac:dyDescent="0.2">
      <c r="B4" s="12"/>
      <c r="D4" s="13" t="s">
        <v>18</v>
      </c>
      <c r="E4" s="347" t="s">
        <v>19</v>
      </c>
      <c r="F4" s="347"/>
      <c r="G4" s="347"/>
      <c r="H4" s="14"/>
      <c r="I4" s="15"/>
      <c r="J4" s="20"/>
      <c r="K4" s="349">
        <f>'1.1 CONTO ECONOMICO ANTE'!$K$4</f>
        <v>0</v>
      </c>
      <c r="L4" s="349"/>
      <c r="M4" s="17"/>
      <c r="N4" s="14"/>
      <c r="O4" s="14"/>
      <c r="P4" s="14"/>
      <c r="Q4" s="14"/>
      <c r="R4" s="14"/>
      <c r="S4" s="14"/>
      <c r="T4" s="14"/>
    </row>
    <row r="5" spans="2:20" s="7" customFormat="1" x14ac:dyDescent="0.2">
      <c r="B5" s="12"/>
      <c r="C5" s="19"/>
      <c r="D5" s="14"/>
      <c r="E5" s="20"/>
      <c r="F5" s="14"/>
      <c r="G5" s="14"/>
      <c r="H5" s="14"/>
      <c r="I5" s="15" t="s">
        <v>20</v>
      </c>
      <c r="J5" s="20"/>
      <c r="K5" s="351" t="str">
        <f>'1.1 CONTO ECONOMICO ANTE'!$K$5</f>
        <v>421</v>
      </c>
      <c r="L5" s="351"/>
      <c r="M5" s="17"/>
      <c r="N5" s="14"/>
      <c r="O5" s="14"/>
      <c r="P5" s="14"/>
      <c r="Q5" s="14"/>
      <c r="R5" s="14"/>
      <c r="S5" s="14"/>
      <c r="T5" s="14"/>
    </row>
    <row r="6" spans="2:20" s="7" customFormat="1" ht="4.5" customHeight="1" x14ac:dyDescent="0.2">
      <c r="B6" s="21"/>
      <c r="C6" s="22"/>
      <c r="D6" s="23"/>
      <c r="E6" s="24"/>
      <c r="F6" s="23"/>
      <c r="G6" s="23"/>
      <c r="H6" s="25"/>
      <c r="I6" s="28"/>
      <c r="J6" s="20"/>
      <c r="K6" s="14"/>
      <c r="L6" s="14"/>
      <c r="M6" s="17"/>
      <c r="N6" s="14"/>
      <c r="O6" s="14"/>
      <c r="P6" s="14"/>
      <c r="Q6" s="14"/>
      <c r="R6" s="14"/>
      <c r="S6" s="14"/>
      <c r="T6" s="14"/>
    </row>
    <row r="7" spans="2:20" s="7" customFormat="1" ht="3.75" customHeight="1" x14ac:dyDescent="0.2">
      <c r="B7" s="12"/>
      <c r="C7" s="19"/>
      <c r="D7" s="14"/>
      <c r="E7" s="20"/>
      <c r="F7" s="14"/>
      <c r="G7" s="14"/>
      <c r="H7" s="14"/>
      <c r="I7" s="28"/>
      <c r="J7" s="20"/>
      <c r="K7" s="14"/>
      <c r="L7" s="14"/>
      <c r="M7" s="17"/>
      <c r="N7" s="14"/>
      <c r="O7" s="14"/>
      <c r="P7" s="14"/>
      <c r="Q7" s="14"/>
      <c r="R7" s="14"/>
      <c r="S7" s="14"/>
      <c r="T7" s="14"/>
    </row>
    <row r="8" spans="2:20" s="7" customFormat="1" x14ac:dyDescent="0.2">
      <c r="B8" s="12"/>
      <c r="C8" s="20" t="s">
        <v>115</v>
      </c>
      <c r="D8" s="14"/>
      <c r="F8" s="14"/>
      <c r="G8" s="14"/>
      <c r="H8" s="14"/>
      <c r="I8" s="28"/>
      <c r="J8" s="20"/>
      <c r="K8" s="14"/>
      <c r="L8" s="14"/>
      <c r="M8" s="17"/>
      <c r="N8" s="14"/>
      <c r="O8" s="14"/>
      <c r="P8" s="14"/>
      <c r="Q8" s="14"/>
      <c r="R8" s="14"/>
      <c r="S8" s="14"/>
      <c r="T8" s="14"/>
    </row>
    <row r="9" spans="2:20" s="7" customFormat="1" ht="5.25" customHeight="1" x14ac:dyDescent="0.2">
      <c r="B9" s="21"/>
      <c r="C9" s="22"/>
      <c r="D9" s="23"/>
      <c r="E9" s="24"/>
      <c r="F9" s="23"/>
      <c r="G9" s="23"/>
      <c r="H9" s="23"/>
      <c r="I9" s="29"/>
      <c r="J9" s="24"/>
      <c r="K9" s="23"/>
      <c r="L9" s="23"/>
      <c r="M9" s="25"/>
      <c r="N9" s="14"/>
      <c r="O9" s="14"/>
      <c r="P9" s="14"/>
      <c r="Q9" s="14"/>
      <c r="R9" s="14"/>
      <c r="S9" s="14"/>
      <c r="T9" s="14"/>
    </row>
    <row r="10" spans="2:20" s="7" customFormat="1" ht="6.75" customHeight="1" x14ac:dyDescent="0.2">
      <c r="B10" s="12"/>
      <c r="C10" s="19"/>
      <c r="D10" s="14"/>
      <c r="E10" s="14"/>
      <c r="F10" s="14"/>
      <c r="G10" s="14"/>
      <c r="H10" s="14"/>
      <c r="I10" s="20"/>
      <c r="J10" s="20"/>
      <c r="K10" s="20"/>
      <c r="L10" s="14"/>
      <c r="M10" s="17"/>
      <c r="N10" s="14"/>
      <c r="O10" s="14"/>
      <c r="P10" s="14"/>
      <c r="Q10" s="14"/>
      <c r="R10" s="14"/>
      <c r="S10" s="14"/>
      <c r="T10" s="14"/>
    </row>
    <row r="11" spans="2:20" ht="13.5" customHeight="1" x14ac:dyDescent="0.2">
      <c r="B11" s="28"/>
      <c r="C11" s="30"/>
      <c r="D11" s="14"/>
      <c r="E11" s="14"/>
      <c r="F11" s="14"/>
      <c r="G11" s="26" t="s">
        <v>22</v>
      </c>
      <c r="H11" s="14"/>
      <c r="I11" s="26" t="s">
        <v>23</v>
      </c>
      <c r="J11" s="57"/>
      <c r="K11" s="26" t="s">
        <v>24</v>
      </c>
      <c r="L11" s="14"/>
      <c r="M11" s="17"/>
      <c r="O11" s="1" t="s">
        <v>22</v>
      </c>
      <c r="P11" s="1" t="s">
        <v>23</v>
      </c>
      <c r="Q11" s="1" t="s">
        <v>24</v>
      </c>
    </row>
    <row r="12" spans="2:20" x14ac:dyDescent="0.2">
      <c r="B12" s="28"/>
      <c r="C12" t="s">
        <v>116</v>
      </c>
      <c r="D12" s="20" t="s">
        <v>26</v>
      </c>
      <c r="E12" s="14"/>
      <c r="F12" s="32"/>
      <c r="G12" s="16"/>
      <c r="H12" s="32"/>
      <c r="I12" s="16"/>
      <c r="J12" s="32"/>
      <c r="K12" s="16"/>
      <c r="L12" s="14"/>
      <c r="M12" s="17"/>
      <c r="O12" s="6">
        <f>IF(G12&gt;0,1,0)</f>
        <v>0</v>
      </c>
      <c r="P12" s="6">
        <f>IF(I12&gt;0,1,0)</f>
        <v>0</v>
      </c>
      <c r="Q12" s="6">
        <f>IF(K12&gt;0,1,0)</f>
        <v>0</v>
      </c>
    </row>
    <row r="13" spans="2:20" ht="13.5" customHeight="1" x14ac:dyDescent="0.2">
      <c r="B13" s="28"/>
      <c r="C13"/>
      <c r="D13" s="14"/>
      <c r="E13" s="14"/>
      <c r="F13" s="14"/>
      <c r="G13" s="14"/>
      <c r="H13" s="14"/>
      <c r="I13" s="14"/>
      <c r="J13" s="14"/>
      <c r="K13" s="14"/>
      <c r="L13" s="14"/>
      <c r="M13" s="17"/>
    </row>
    <row r="14" spans="2:20" x14ac:dyDescent="0.2">
      <c r="B14" s="28"/>
      <c r="C14" t="s">
        <v>117</v>
      </c>
      <c r="D14" s="14" t="s">
        <v>118</v>
      </c>
      <c r="E14" s="14"/>
      <c r="F14" s="14"/>
      <c r="G14" s="33"/>
      <c r="H14" s="34"/>
      <c r="I14" s="33"/>
      <c r="J14" s="34"/>
      <c r="K14" s="33"/>
      <c r="L14" s="14"/>
      <c r="M14" s="17"/>
      <c r="O14" s="6">
        <f>SUM(O12,P12,Q12)</f>
        <v>0</v>
      </c>
    </row>
    <row r="15" spans="2:20" ht="7.5" customHeight="1" x14ac:dyDescent="0.2">
      <c r="B15" s="28"/>
      <c r="C15"/>
      <c r="D15" s="14"/>
      <c r="E15" s="14"/>
      <c r="F15" s="14"/>
      <c r="G15" s="34"/>
      <c r="H15" s="34"/>
      <c r="I15" s="34"/>
      <c r="J15" s="34"/>
      <c r="K15" s="34"/>
      <c r="L15" s="14"/>
      <c r="M15" s="17"/>
    </row>
    <row r="16" spans="2:20" x14ac:dyDescent="0.2">
      <c r="B16" s="28"/>
      <c r="C16" t="s">
        <v>119</v>
      </c>
      <c r="D16" s="14" t="s">
        <v>120</v>
      </c>
      <c r="E16" s="14"/>
      <c r="F16" s="14"/>
      <c r="G16" s="33"/>
      <c r="H16" s="34"/>
      <c r="I16" s="33"/>
      <c r="J16" s="34"/>
      <c r="K16" s="33"/>
      <c r="L16" s="14"/>
      <c r="M16" s="17"/>
    </row>
    <row r="17" spans="2:13" ht="6.75" customHeight="1" x14ac:dyDescent="0.2">
      <c r="B17" s="28"/>
      <c r="C17"/>
      <c r="D17" s="14"/>
      <c r="E17" s="14"/>
      <c r="F17" s="14"/>
      <c r="G17" s="34"/>
      <c r="H17" s="34"/>
      <c r="I17" s="34"/>
      <c r="J17" s="34"/>
      <c r="K17" s="34"/>
      <c r="L17" s="14"/>
      <c r="M17" s="17"/>
    </row>
    <row r="18" spans="2:13" x14ac:dyDescent="0.2">
      <c r="B18" s="28"/>
      <c r="C18" t="s">
        <v>121</v>
      </c>
      <c r="D18" s="14" t="s">
        <v>122</v>
      </c>
      <c r="E18" s="14"/>
      <c r="F18" s="14"/>
      <c r="G18" s="33"/>
      <c r="H18" s="34"/>
      <c r="I18" s="33"/>
      <c r="J18" s="34"/>
      <c r="K18" s="33"/>
      <c r="L18" s="14"/>
      <c r="M18" s="17"/>
    </row>
    <row r="19" spans="2:13" ht="8.25" customHeight="1" x14ac:dyDescent="0.2">
      <c r="B19" s="28"/>
      <c r="C19"/>
      <c r="D19" s="14"/>
      <c r="E19" s="14"/>
      <c r="F19" s="14"/>
      <c r="G19" s="34"/>
      <c r="H19" s="34"/>
      <c r="I19" s="34"/>
      <c r="J19" s="34"/>
      <c r="K19" s="34"/>
      <c r="L19" s="14"/>
      <c r="M19" s="17"/>
    </row>
    <row r="20" spans="2:13" x14ac:dyDescent="0.2">
      <c r="B20" s="28"/>
      <c r="C20" t="s">
        <v>123</v>
      </c>
      <c r="D20" s="14" t="s">
        <v>124</v>
      </c>
      <c r="E20" s="20"/>
      <c r="F20" s="20"/>
      <c r="G20" s="33"/>
      <c r="H20" s="58"/>
      <c r="I20" s="33"/>
      <c r="J20" s="58"/>
      <c r="K20" s="33"/>
      <c r="L20" s="14"/>
      <c r="M20" s="17"/>
    </row>
    <row r="21" spans="2:13" ht="6.75" customHeight="1" x14ac:dyDescent="0.2">
      <c r="B21" s="28"/>
      <c r="C21"/>
      <c r="D21" s="14"/>
      <c r="E21" s="20"/>
      <c r="F21" s="20"/>
      <c r="G21" s="59"/>
      <c r="H21" s="58"/>
      <c r="I21" s="59"/>
      <c r="J21" s="58"/>
      <c r="K21" s="59"/>
      <c r="L21" s="14"/>
      <c r="M21" s="17"/>
    </row>
    <row r="22" spans="2:13" x14ac:dyDescent="0.2">
      <c r="B22" s="28"/>
      <c r="C22" t="s">
        <v>125</v>
      </c>
      <c r="D22" s="14" t="s">
        <v>126</v>
      </c>
      <c r="E22" s="20"/>
      <c r="F22" s="20"/>
      <c r="G22" s="33"/>
      <c r="H22" s="58"/>
      <c r="I22" s="33"/>
      <c r="J22" s="58"/>
      <c r="K22" s="33"/>
      <c r="L22" s="14"/>
      <c r="M22" s="17"/>
    </row>
    <row r="23" spans="2:13" ht="9" customHeight="1" x14ac:dyDescent="0.2">
      <c r="B23" s="28"/>
      <c r="C23"/>
      <c r="D23" s="14"/>
      <c r="E23" s="20"/>
      <c r="F23" s="20"/>
      <c r="G23" s="59"/>
      <c r="H23" s="58"/>
      <c r="I23" s="59"/>
      <c r="J23" s="58"/>
      <c r="K23" s="59"/>
      <c r="L23" s="14"/>
      <c r="M23" s="17"/>
    </row>
    <row r="24" spans="2:13" x14ac:dyDescent="0.2">
      <c r="B24" s="28"/>
      <c r="C24" t="s">
        <v>127</v>
      </c>
      <c r="D24" s="14" t="s">
        <v>128</v>
      </c>
      <c r="E24" s="20"/>
      <c r="F24" s="20"/>
      <c r="G24" s="33"/>
      <c r="H24" s="58"/>
      <c r="I24" s="33"/>
      <c r="J24" s="58"/>
      <c r="K24" s="33"/>
      <c r="L24" s="14"/>
      <c r="M24" s="17"/>
    </row>
    <row r="25" spans="2:13" ht="6" customHeight="1" x14ac:dyDescent="0.2">
      <c r="B25" s="28"/>
      <c r="C25"/>
      <c r="D25" s="14"/>
      <c r="E25" s="20"/>
      <c r="F25" s="20"/>
      <c r="G25" s="59"/>
      <c r="H25" s="58"/>
      <c r="I25" s="59"/>
      <c r="J25" s="58"/>
      <c r="K25" s="59"/>
      <c r="L25" s="14"/>
      <c r="M25" s="17"/>
    </row>
    <row r="26" spans="2:13" x14ac:dyDescent="0.2">
      <c r="B26" s="28"/>
      <c r="C26" t="s">
        <v>129</v>
      </c>
      <c r="D26" s="14" t="s">
        <v>130</v>
      </c>
      <c r="E26" s="20"/>
      <c r="F26" s="20"/>
      <c r="G26" s="33"/>
      <c r="H26" s="58"/>
      <c r="I26" s="33"/>
      <c r="J26" s="58"/>
      <c r="K26" s="33"/>
      <c r="L26" s="14"/>
      <c r="M26" s="17"/>
    </row>
    <row r="27" spans="2:13" ht="10.5" customHeight="1" x14ac:dyDescent="0.2">
      <c r="B27" s="28"/>
      <c r="C27"/>
      <c r="D27" s="14"/>
      <c r="E27" s="14"/>
      <c r="F27" s="14"/>
      <c r="G27" s="38"/>
      <c r="H27" s="38"/>
      <c r="I27" s="38"/>
      <c r="J27" s="38"/>
      <c r="K27" s="38"/>
      <c r="L27" s="14"/>
      <c r="M27" s="17"/>
    </row>
    <row r="28" spans="2:13" ht="12.75" customHeight="1" x14ac:dyDescent="0.2">
      <c r="B28" s="28"/>
      <c r="C28" t="s">
        <v>131</v>
      </c>
      <c r="D28" s="20" t="s">
        <v>132</v>
      </c>
      <c r="E28" s="14"/>
      <c r="F28" s="14"/>
      <c r="G28" s="60">
        <f>+G14+G16+G18+G20+G22+G24+G26</f>
        <v>0</v>
      </c>
      <c r="H28" s="38"/>
      <c r="I28" s="60">
        <f>+I14+I16+I18+I20+I22+I24+I26</f>
        <v>0</v>
      </c>
      <c r="J28" s="38"/>
      <c r="K28" s="60">
        <f>+K14+K16+K18+K20+K22+K24+K26</f>
        <v>0</v>
      </c>
      <c r="L28" s="14"/>
      <c r="M28" s="17"/>
    </row>
    <row r="29" spans="2:13" x14ac:dyDescent="0.2">
      <c r="B29" s="28"/>
      <c r="C29" s="30"/>
      <c r="D29" s="20"/>
      <c r="E29" s="14"/>
      <c r="F29" s="14"/>
      <c r="G29" s="61"/>
      <c r="H29" s="61"/>
      <c r="I29" s="61"/>
      <c r="J29" s="61"/>
      <c r="K29" s="61"/>
      <c r="L29" s="14"/>
      <c r="M29" s="17"/>
    </row>
    <row r="30" spans="2:13" x14ac:dyDescent="0.2">
      <c r="B30" s="28"/>
      <c r="C30" s="30"/>
      <c r="D30" s="20"/>
      <c r="E30" s="14"/>
      <c r="F30" s="14"/>
      <c r="G30" s="61"/>
      <c r="H30" s="61"/>
      <c r="I30" s="61"/>
      <c r="J30" s="61"/>
      <c r="K30" s="61"/>
      <c r="L30" s="14"/>
      <c r="M30" s="17"/>
    </row>
    <row r="31" spans="2:13" x14ac:dyDescent="0.2">
      <c r="B31" s="28"/>
      <c r="C31" s="30"/>
      <c r="D31" s="20"/>
      <c r="E31" s="14"/>
      <c r="F31" s="14"/>
      <c r="G31" s="61"/>
      <c r="H31" s="61"/>
      <c r="I31" s="61"/>
      <c r="J31" s="61"/>
      <c r="K31" s="61"/>
      <c r="L31" s="14"/>
      <c r="M31" s="17"/>
    </row>
    <row r="32" spans="2:13" x14ac:dyDescent="0.2">
      <c r="B32" s="28"/>
      <c r="C32" s="30" t="s">
        <v>82</v>
      </c>
      <c r="D32" s="20"/>
      <c r="E32" s="14"/>
      <c r="F32" s="14"/>
      <c r="G32" s="61"/>
      <c r="H32" s="61"/>
      <c r="I32" s="61"/>
      <c r="J32" s="61"/>
      <c r="K32" s="61"/>
      <c r="L32" s="14"/>
      <c r="M32" s="17"/>
    </row>
    <row r="33" spans="2:13" x14ac:dyDescent="0.2">
      <c r="B33" s="28"/>
      <c r="C33" s="30"/>
      <c r="D33" s="20"/>
      <c r="E33" s="14"/>
      <c r="F33" s="14"/>
      <c r="G33" s="61"/>
      <c r="H33" s="61"/>
      <c r="I33" s="61"/>
      <c r="J33" s="61"/>
      <c r="K33" s="61"/>
      <c r="L33" s="14"/>
      <c r="M33" s="17"/>
    </row>
    <row r="34" spans="2:13" x14ac:dyDescent="0.2">
      <c r="B34" s="28"/>
      <c r="C34" s="30"/>
      <c r="D34" s="20"/>
      <c r="E34" s="14"/>
      <c r="F34" s="14"/>
      <c r="G34" s="61"/>
      <c r="H34" s="61"/>
      <c r="I34" s="61"/>
      <c r="J34" s="61"/>
      <c r="K34" s="61"/>
      <c r="L34" s="14"/>
      <c r="M34" s="17"/>
    </row>
    <row r="35" spans="2:13" x14ac:dyDescent="0.2">
      <c r="B35" s="28"/>
      <c r="C35" s="30"/>
      <c r="D35" s="20"/>
      <c r="E35" s="14"/>
      <c r="F35" s="14"/>
      <c r="G35" s="61"/>
      <c r="H35" s="61"/>
      <c r="I35" s="61"/>
      <c r="J35" s="61"/>
      <c r="K35" s="61"/>
      <c r="L35" s="14"/>
      <c r="M35" s="17"/>
    </row>
    <row r="36" spans="2:13" x14ac:dyDescent="0.2">
      <c r="B36" s="28"/>
      <c r="C36" s="30"/>
      <c r="D36" s="20"/>
      <c r="E36" s="14"/>
      <c r="F36" s="14"/>
      <c r="G36" s="61"/>
      <c r="H36" s="61"/>
      <c r="I36" s="61"/>
      <c r="J36" s="61"/>
      <c r="K36" s="61"/>
      <c r="L36" s="14"/>
      <c r="M36" s="17"/>
    </row>
    <row r="37" spans="2:13" ht="14.25" customHeight="1" x14ac:dyDescent="0.2">
      <c r="B37" s="29"/>
      <c r="C37" s="55"/>
      <c r="D37" s="23"/>
      <c r="E37" s="23"/>
      <c r="F37" s="23"/>
      <c r="G37" s="62"/>
      <c r="H37" s="62"/>
      <c r="I37" s="62"/>
      <c r="J37" s="62"/>
      <c r="K37" s="62"/>
      <c r="L37" s="23"/>
      <c r="M37" s="25"/>
    </row>
    <row r="38" spans="2:13" ht="6" customHeight="1" x14ac:dyDescent="0.2"/>
  </sheetData>
  <sheetProtection password="DBD3" sheet="1" objects="1" scenarios="1"/>
  <mergeCells count="5">
    <mergeCell ref="K5:L5"/>
    <mergeCell ref="E3:G3"/>
    <mergeCell ref="K3:L3"/>
    <mergeCell ref="E4:G4"/>
    <mergeCell ref="K4:L4"/>
  </mergeCells>
  <phoneticPr fontId="6" type="noConversion"/>
  <printOptions horizontalCentered="1" verticalCentered="1"/>
  <pageMargins left="0.59055118110236227" right="0.6692913385826772" top="0.59055118110236227" bottom="0.59055118110236227" header="0.39370078740157483" footer="0.51181102362204722"/>
  <pageSetup paperSize="9" scale="98" firstPageNumber="0" orientation="landscape" r:id="rId1"/>
  <headerFooter>
    <oddHeader>&amp;C&amp;A</oddHeader>
  </headerFooter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5"/>
  <dimension ref="A1:J2"/>
  <sheetViews>
    <sheetView showRowColHeaders="0" zoomScaleNormal="100" zoomScalePageLayoutView="60" workbookViewId="0"/>
  </sheetViews>
  <sheetFormatPr defaultRowHeight="12.75" x14ac:dyDescent="0.2"/>
  <cols>
    <col min="1" max="1" width="8.140625" customWidth="1"/>
    <col min="2" max="2" width="17" customWidth="1"/>
    <col min="3" max="3" width="15.5703125" customWidth="1"/>
    <col min="4" max="4" width="8.140625" customWidth="1"/>
    <col min="5" max="5" width="8.42578125" customWidth="1"/>
    <col min="6" max="7" width="8.85546875" customWidth="1"/>
    <col min="8" max="10" width="16.85546875" customWidth="1"/>
  </cols>
  <sheetData>
    <row r="1" spans="1:10" s="1" customFormat="1" x14ac:dyDescent="0.2">
      <c r="A1" s="1" t="s">
        <v>0</v>
      </c>
      <c r="B1" s="1" t="s">
        <v>1</v>
      </c>
      <c r="C1" s="1" t="s">
        <v>2</v>
      </c>
      <c r="D1" s="2" t="s">
        <v>3</v>
      </c>
      <c r="E1" s="1" t="s">
        <v>133</v>
      </c>
      <c r="F1" s="1" t="s">
        <v>134</v>
      </c>
      <c r="G1" s="1" t="s">
        <v>135</v>
      </c>
      <c r="H1" s="63" t="s">
        <v>136</v>
      </c>
      <c r="I1" s="63" t="s">
        <v>137</v>
      </c>
      <c r="J1" s="63" t="s">
        <v>138</v>
      </c>
    </row>
    <row r="2" spans="1:10" x14ac:dyDescent="0.2">
      <c r="A2" s="1">
        <f>'2.1  STATO PATRIMONIALE ANTE'!G3</f>
        <v>0</v>
      </c>
      <c r="B2" s="1" t="str">
        <f>IF('2.1  STATO PATRIMONIALE ANTE'!K5&gt;0,'2.1  STATO PATRIMONIALE ANTE'!K5,"-")</f>
        <v>421</v>
      </c>
      <c r="C2" s="1" t="str">
        <f>IF('2.1  STATO PATRIMONIALE ANTE'!K3&gt;0,'2.1  STATO PATRIMONIALE ANTE'!K3,"-")</f>
        <v>DITTA</v>
      </c>
      <c r="D2" s="4" t="e">
        <v>#REF!</v>
      </c>
      <c r="E2" s="1" t="str">
        <f>IF('2.1  STATO PATRIMONIALE ANTE'!G12&gt;0,'2.1  STATO PATRIMONIALE ANTE'!G12,"-")</f>
        <v>-</v>
      </c>
      <c r="F2" s="1" t="str">
        <f>IF('2.1  STATO PATRIMONIALE ANTE'!I12&gt;0,'2.1  STATO PATRIMONIALE ANTE'!I12,"-")</f>
        <v>-</v>
      </c>
      <c r="G2" s="1" t="str">
        <f>IF('2.1  STATO PATRIMONIALE ANTE'!K12&gt;0,'2.1  STATO PATRIMONIALE ANTE'!K12,"-")</f>
        <v>-</v>
      </c>
      <c r="H2" s="64">
        <f>'2.1  STATO PATRIMONIALE ANTE'!G28</f>
        <v>0</v>
      </c>
      <c r="I2" s="64">
        <f>'2.1  STATO PATRIMONIALE ANTE'!I28</f>
        <v>0</v>
      </c>
      <c r="J2" s="64">
        <f>'2.1  STATO PATRIMONIALE ANTE'!K28</f>
        <v>0</v>
      </c>
    </row>
  </sheetData>
  <sheetProtection sheet="1" objects="1" scenarios="1"/>
  <phoneticPr fontId="6" type="noConversion"/>
  <pageMargins left="0.74791666666666701" right="0.74791666666666701" top="0.98402777777777795" bottom="0.98402777777777795" header="0.51180555555555496" footer="0.51180555555555496"/>
  <pageSetup paperSize="0" scale="0" firstPageNumber="0" orientation="portrait" usePrinterDefaults="0" horizontalDpi="0" verticalDpi="0" copie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6"/>
  <dimension ref="A1:AB2"/>
  <sheetViews>
    <sheetView showRowColHeaders="0" zoomScaleNormal="100" zoomScalePageLayoutView="60" workbookViewId="0"/>
  </sheetViews>
  <sheetFormatPr defaultRowHeight="12.75" x14ac:dyDescent="0.2"/>
  <cols>
    <col min="1" max="1" width="8.140625" customWidth="1"/>
    <col min="2" max="2" width="17" customWidth="1"/>
    <col min="3" max="3" width="15.5703125" customWidth="1"/>
    <col min="4" max="4" width="8.140625" customWidth="1"/>
    <col min="5" max="7" width="8.85546875" customWidth="1"/>
    <col min="8" max="10" width="16.85546875" customWidth="1"/>
    <col min="11" max="22" width="15.85546875" customWidth="1"/>
    <col min="23" max="28" width="16.85546875" customWidth="1"/>
  </cols>
  <sheetData>
    <row r="1" spans="1:28" s="1" customFormat="1" x14ac:dyDescent="0.2">
      <c r="A1" s="1" t="s">
        <v>0</v>
      </c>
      <c r="B1" s="1" t="s">
        <v>1</v>
      </c>
      <c r="C1" s="1" t="s">
        <v>2</v>
      </c>
      <c r="D1" s="2" t="s">
        <v>3</v>
      </c>
      <c r="E1" s="1" t="s">
        <v>139</v>
      </c>
      <c r="F1" s="1" t="s">
        <v>134</v>
      </c>
      <c r="G1" s="1" t="s">
        <v>135</v>
      </c>
      <c r="H1" s="63" t="s">
        <v>140</v>
      </c>
      <c r="I1" s="63" t="s">
        <v>141</v>
      </c>
      <c r="J1" s="63" t="s">
        <v>142</v>
      </c>
      <c r="K1" s="63" t="s">
        <v>143</v>
      </c>
      <c r="L1" s="63" t="s">
        <v>144</v>
      </c>
      <c r="M1" s="63" t="s">
        <v>145</v>
      </c>
      <c r="N1" s="63" t="s">
        <v>146</v>
      </c>
      <c r="O1" s="63" t="s">
        <v>147</v>
      </c>
      <c r="P1" s="63" t="s">
        <v>148</v>
      </c>
      <c r="Q1" s="63" t="s">
        <v>149</v>
      </c>
      <c r="R1" s="63" t="s">
        <v>150</v>
      </c>
      <c r="S1" s="63" t="s">
        <v>151</v>
      </c>
      <c r="T1" s="63" t="s">
        <v>152</v>
      </c>
      <c r="U1" s="63" t="s">
        <v>153</v>
      </c>
      <c r="V1" s="63" t="s">
        <v>154</v>
      </c>
      <c r="W1" s="63" t="s">
        <v>155</v>
      </c>
      <c r="X1" s="63" t="s">
        <v>156</v>
      </c>
      <c r="Y1" s="63" t="s">
        <v>157</v>
      </c>
      <c r="Z1" s="63" t="s">
        <v>158</v>
      </c>
      <c r="AA1" s="63" t="s">
        <v>159</v>
      </c>
      <c r="AB1" s="63" t="s">
        <v>160</v>
      </c>
    </row>
    <row r="2" spans="1:28" x14ac:dyDescent="0.2">
      <c r="A2" s="1">
        <f>'1.1 CONTO ECONOMICO ANTE'!G3</f>
        <v>0</v>
      </c>
      <c r="B2" s="1" t="str">
        <f>IF('1.1 CONTO ECONOMICO ANTE'!K5&gt;0,'1.1 CONTO ECONOMICO ANTE'!K5,"-")</f>
        <v>421</v>
      </c>
      <c r="C2" s="1" t="str">
        <f>IF('1.1 CONTO ECONOMICO ANTE'!K3&gt;0,'1.1 CONTO ECONOMICO ANTE'!K3,"-")</f>
        <v>DITTA</v>
      </c>
      <c r="D2" s="4" t="e">
        <v>#REF!</v>
      </c>
      <c r="E2" s="1" t="str">
        <f>IF('1.1 CONTO ECONOMICO ANTE'!G12&gt;0,'1.1 CONTO ECONOMICO ANTE'!G12,"-")</f>
        <v>-</v>
      </c>
      <c r="F2" s="1" t="str">
        <f>IF('1.1 CONTO ECONOMICO ANTE'!I12&gt;0,'1.1 CONTO ECONOMICO ANTE'!I12,"-")</f>
        <v>-</v>
      </c>
      <c r="G2" s="1" t="str">
        <f>IF('1.1 CONTO ECONOMICO ANTE'!K12&gt;0,'1.1 CONTO ECONOMICO ANTE'!K12,"-")</f>
        <v>-</v>
      </c>
      <c r="H2" s="64">
        <f>'1.1 CONTO ECONOMICO ANTE'!G24</f>
        <v>0</v>
      </c>
      <c r="I2" s="64">
        <f>'1.1 CONTO ECONOMICO ANTE'!I24</f>
        <v>0</v>
      </c>
      <c r="J2" s="64">
        <f>'1.1 CONTO ECONOMICO ANTE'!K24</f>
        <v>0</v>
      </c>
      <c r="K2" s="64">
        <f>'1.1 CONTO ECONOMICO ANTE'!G34</f>
        <v>0</v>
      </c>
      <c r="L2" s="64">
        <f>'1.1 CONTO ECONOMICO ANTE'!I34</f>
        <v>0</v>
      </c>
      <c r="M2" s="64">
        <f>'1.1 CONTO ECONOMICO ANTE'!K34</f>
        <v>0</v>
      </c>
      <c r="N2" s="64">
        <f>'1.1 CONTO ECONOMICO ANTE'!G38</f>
        <v>0</v>
      </c>
      <c r="O2" s="64">
        <f>'1.1 CONTO ECONOMICO ANTE'!I38</f>
        <v>0</v>
      </c>
      <c r="P2" s="64">
        <f>'1.1 CONTO ECONOMICO ANTE'!K38</f>
        <v>0</v>
      </c>
      <c r="Q2" s="64">
        <f>'1.1 CONTO ECONOMICO ANTE'!G50</f>
        <v>0</v>
      </c>
      <c r="R2" s="64">
        <f>'1.1 CONTO ECONOMICO ANTE'!I50</f>
        <v>0</v>
      </c>
      <c r="S2" s="64">
        <f>'1.1 CONTO ECONOMICO ANTE'!K50</f>
        <v>0</v>
      </c>
      <c r="T2" s="64">
        <f>'1.1 CONTO ECONOMICO ANTE'!G65</f>
        <v>0</v>
      </c>
      <c r="U2" s="64">
        <f>'1.1 CONTO ECONOMICO ANTE'!I65</f>
        <v>0</v>
      </c>
      <c r="V2" s="64">
        <f>'1.1 CONTO ECONOMICO ANTE'!K65</f>
        <v>0</v>
      </c>
      <c r="W2" s="64">
        <f>'1.1 CONTO ECONOMICO ANTE'!G71</f>
        <v>0</v>
      </c>
      <c r="X2" s="64">
        <f>'1.1 CONTO ECONOMICO ANTE'!I71</f>
        <v>0</v>
      </c>
      <c r="Y2" s="64">
        <f>'1.1 CONTO ECONOMICO ANTE'!K71</f>
        <v>0</v>
      </c>
      <c r="Z2" s="64">
        <f>'1.1 CONTO ECONOMICO ANTE'!G75</f>
        <v>0</v>
      </c>
      <c r="AA2" s="64">
        <f>'1.1 CONTO ECONOMICO ANTE'!I75</f>
        <v>0</v>
      </c>
      <c r="AB2" s="64">
        <f>'1.1 CONTO ECONOMICO ANTE'!K75</f>
        <v>0</v>
      </c>
    </row>
  </sheetData>
  <sheetProtection sheet="1" objects="1" scenarios="1"/>
  <phoneticPr fontId="6" type="noConversion"/>
  <pageMargins left="0.74791666666666701" right="0.74791666666666701" top="0.98402777777777795" bottom="0.98402777777777795" header="0.51180555555555496" footer="0.51180555555555496"/>
  <pageSetup paperSize="0" scale="0" firstPageNumber="0" orientation="portrait" usePrinterDefaults="0" horizontalDpi="0" verticalDpi="0" copie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7">
    <pageSetUpPr fitToPage="1"/>
  </sheetPr>
  <dimension ref="B1:T38"/>
  <sheetViews>
    <sheetView showRowColHeaders="0" zoomScale="107" zoomScaleNormal="107" workbookViewId="0">
      <selection activeCell="V16" sqref="V16:W16"/>
    </sheetView>
  </sheetViews>
  <sheetFormatPr defaultColWidth="0" defaultRowHeight="12.75" x14ac:dyDescent="0.2"/>
  <cols>
    <col min="1" max="1" width="1.140625" style="6" customWidth="1"/>
    <col min="2" max="2" width="1.28515625" style="6" customWidth="1"/>
    <col min="3" max="3" width="5.7109375" style="1" customWidth="1"/>
    <col min="4" max="4" width="19.42578125" style="6" customWidth="1"/>
    <col min="5" max="5" width="27.28515625" style="6" customWidth="1"/>
    <col min="6" max="6" width="0.85546875" style="6" customWidth="1"/>
    <col min="7" max="7" width="24.7109375" style="6" customWidth="1"/>
    <col min="8" max="8" width="2.42578125" style="6" customWidth="1"/>
    <col min="9" max="9" width="25" style="6" customWidth="1"/>
    <col min="10" max="10" width="2" style="6" customWidth="1"/>
    <col min="11" max="11" width="24.140625" style="6" customWidth="1"/>
    <col min="12" max="12" width="3.7109375" style="6" customWidth="1"/>
    <col min="13" max="13" width="1.140625" style="6" customWidth="1"/>
    <col min="14" max="14" width="1.42578125" style="6" customWidth="1"/>
    <col min="15" max="16384" width="0" style="6" hidden="1"/>
  </cols>
  <sheetData>
    <row r="1" spans="2:20" ht="6" customHeight="1" x14ac:dyDescent="0.2"/>
    <row r="2" spans="2:20" s="7" customFormat="1" ht="9" customHeight="1" x14ac:dyDescent="0.2">
      <c r="B2" s="8"/>
      <c r="C2" s="9"/>
      <c r="D2" s="10"/>
      <c r="E2" s="10"/>
      <c r="F2" s="10"/>
      <c r="G2" s="10"/>
      <c r="H2" s="10"/>
      <c r="I2" s="8"/>
      <c r="J2" s="10"/>
      <c r="K2" s="10"/>
      <c r="L2" s="10"/>
      <c r="M2" s="11"/>
    </row>
    <row r="3" spans="2:20" s="7" customFormat="1" x14ac:dyDescent="0.2">
      <c r="B3" s="12"/>
      <c r="D3" s="13" t="s">
        <v>14</v>
      </c>
      <c r="E3" s="347" t="s">
        <v>15</v>
      </c>
      <c r="F3" s="347"/>
      <c r="G3" s="347"/>
      <c r="H3" s="14"/>
      <c r="I3" s="15" t="s">
        <v>16</v>
      </c>
      <c r="J3" s="20"/>
      <c r="K3" s="346" t="str">
        <f>'1.1 CONTO ECONOMICO ANTE'!$K$3</f>
        <v>DITTA</v>
      </c>
      <c r="L3" s="346"/>
      <c r="M3" s="17"/>
      <c r="N3" s="14"/>
      <c r="O3" s="14"/>
      <c r="P3" s="14"/>
      <c r="Q3" s="14"/>
      <c r="R3" s="14"/>
      <c r="S3" s="14"/>
      <c r="T3" s="14"/>
    </row>
    <row r="4" spans="2:20" s="7" customFormat="1" x14ac:dyDescent="0.2">
      <c r="B4" s="12"/>
      <c r="D4" s="13" t="s">
        <v>18</v>
      </c>
      <c r="E4" s="347" t="s">
        <v>19</v>
      </c>
      <c r="F4" s="347"/>
      <c r="G4" s="347"/>
      <c r="H4" s="14"/>
      <c r="I4" s="15"/>
      <c r="J4" s="20"/>
      <c r="K4" s="349">
        <f>'1.1 CONTO ECONOMICO ANTE'!$K$4</f>
        <v>0</v>
      </c>
      <c r="L4" s="349"/>
      <c r="M4" s="17"/>
      <c r="N4" s="14"/>
      <c r="O4" s="14"/>
      <c r="P4" s="14"/>
      <c r="Q4" s="14"/>
      <c r="R4" s="14"/>
      <c r="S4" s="14"/>
      <c r="T4" s="14"/>
    </row>
    <row r="5" spans="2:20" s="7" customFormat="1" x14ac:dyDescent="0.2">
      <c r="B5" s="12"/>
      <c r="C5" s="19"/>
      <c r="D5" s="14"/>
      <c r="E5" s="20"/>
      <c r="F5" s="14"/>
      <c r="G5" s="14"/>
      <c r="H5" s="14"/>
      <c r="I5" s="15" t="s">
        <v>20</v>
      </c>
      <c r="J5" s="20"/>
      <c r="K5" s="351" t="str">
        <f>'1.1 CONTO ECONOMICO ANTE'!$K$5</f>
        <v>421</v>
      </c>
      <c r="L5" s="351"/>
      <c r="M5" s="17"/>
      <c r="N5" s="14"/>
      <c r="O5" s="14"/>
      <c r="P5" s="14"/>
      <c r="Q5" s="14"/>
      <c r="R5" s="14"/>
      <c r="S5" s="14"/>
      <c r="T5" s="14"/>
    </row>
    <row r="6" spans="2:20" s="7" customFormat="1" ht="4.5" customHeight="1" x14ac:dyDescent="0.2">
      <c r="B6" s="21"/>
      <c r="C6" s="22"/>
      <c r="D6" s="23"/>
      <c r="E6" s="24"/>
      <c r="F6" s="23"/>
      <c r="G6" s="23"/>
      <c r="H6" s="25"/>
      <c r="I6" s="28"/>
      <c r="J6" s="20"/>
      <c r="K6" s="14"/>
      <c r="L6" s="14"/>
      <c r="M6" s="17"/>
      <c r="N6" s="14"/>
      <c r="O6" s="14"/>
      <c r="P6" s="14"/>
      <c r="Q6" s="14"/>
      <c r="R6" s="14"/>
      <c r="S6" s="14"/>
      <c r="T6" s="14"/>
    </row>
    <row r="7" spans="2:20" s="7" customFormat="1" ht="3.75" customHeight="1" x14ac:dyDescent="0.2">
      <c r="B7" s="12"/>
      <c r="C7" s="19"/>
      <c r="D7" s="14"/>
      <c r="E7" s="20"/>
      <c r="F7" s="14"/>
      <c r="G7" s="14"/>
      <c r="H7" s="14"/>
      <c r="I7" s="28"/>
      <c r="J7" s="20"/>
      <c r="K7" s="14"/>
      <c r="L7" s="14"/>
      <c r="M7" s="17"/>
      <c r="N7" s="14"/>
      <c r="O7" s="14"/>
      <c r="P7" s="14"/>
      <c r="Q7" s="14"/>
      <c r="R7" s="14"/>
      <c r="S7" s="14"/>
      <c r="T7" s="14"/>
    </row>
    <row r="8" spans="2:20" s="7" customFormat="1" x14ac:dyDescent="0.2">
      <c r="B8" s="12"/>
      <c r="C8" s="20" t="s">
        <v>115</v>
      </c>
      <c r="D8" s="14"/>
      <c r="F8" s="14"/>
      <c r="G8" s="14"/>
      <c r="H8" s="14"/>
      <c r="I8" s="28"/>
      <c r="J8" s="20"/>
      <c r="K8" s="14"/>
      <c r="L8" s="14"/>
      <c r="M8" s="17"/>
      <c r="N8" s="14"/>
      <c r="O8" s="14"/>
      <c r="P8" s="14"/>
      <c r="Q8" s="14"/>
      <c r="R8" s="14"/>
      <c r="S8" s="14"/>
      <c r="T8" s="14"/>
    </row>
    <row r="9" spans="2:20" s="7" customFormat="1" ht="5.25" customHeight="1" x14ac:dyDescent="0.2">
      <c r="B9" s="21"/>
      <c r="C9" s="22"/>
      <c r="D9" s="23"/>
      <c r="E9" s="24"/>
      <c r="F9" s="23"/>
      <c r="G9" s="23"/>
      <c r="H9" s="23"/>
      <c r="I9" s="29"/>
      <c r="J9" s="24"/>
      <c r="K9" s="23"/>
      <c r="L9" s="23"/>
      <c r="M9" s="25"/>
      <c r="N9" s="14"/>
      <c r="O9" s="14"/>
      <c r="P9" s="14"/>
      <c r="Q9" s="14"/>
      <c r="R9" s="14"/>
      <c r="S9" s="14"/>
      <c r="T9" s="14"/>
    </row>
    <row r="10" spans="2:20" s="7" customFormat="1" ht="6.75" customHeight="1" x14ac:dyDescent="0.2">
      <c r="B10" s="12"/>
      <c r="C10" s="19"/>
      <c r="D10" s="14"/>
      <c r="E10" s="14"/>
      <c r="F10" s="14"/>
      <c r="G10" s="14"/>
      <c r="H10" s="14"/>
      <c r="I10" s="20"/>
      <c r="J10" s="20"/>
      <c r="K10" s="20"/>
      <c r="L10" s="14"/>
      <c r="M10" s="17"/>
      <c r="N10" s="14"/>
      <c r="O10" s="14"/>
      <c r="P10" s="14"/>
      <c r="Q10" s="14"/>
      <c r="R10" s="14"/>
      <c r="S10" s="14"/>
      <c r="T10" s="14"/>
    </row>
    <row r="11" spans="2:20" ht="13.5" customHeight="1" x14ac:dyDescent="0.2">
      <c r="B11" s="28"/>
      <c r="C11" s="30"/>
      <c r="D11" s="14"/>
      <c r="E11" s="14"/>
      <c r="F11" s="14"/>
      <c r="G11" s="26" t="s">
        <v>83</v>
      </c>
      <c r="H11" s="14"/>
      <c r="I11" s="26" t="s">
        <v>84</v>
      </c>
      <c r="J11" s="57"/>
      <c r="K11" s="26" t="s">
        <v>85</v>
      </c>
      <c r="L11" s="14"/>
      <c r="M11" s="17"/>
      <c r="O11" s="1" t="s">
        <v>22</v>
      </c>
      <c r="P11" s="1" t="s">
        <v>23</v>
      </c>
      <c r="Q11" s="1" t="s">
        <v>24</v>
      </c>
    </row>
    <row r="12" spans="2:20" x14ac:dyDescent="0.2">
      <c r="B12" s="28"/>
      <c r="C12" t="s">
        <v>161</v>
      </c>
      <c r="D12" s="20" t="s">
        <v>26</v>
      </c>
      <c r="E12" s="14"/>
      <c r="F12" s="32"/>
      <c r="G12" s="16"/>
      <c r="H12" s="32"/>
      <c r="I12" s="16"/>
      <c r="J12" s="32"/>
      <c r="K12" s="16"/>
      <c r="L12" s="14"/>
      <c r="M12" s="17"/>
      <c r="O12" s="6">
        <f>IF(G12&gt;0,1,0)</f>
        <v>0</v>
      </c>
      <c r="P12" s="6">
        <f>IF(I12&gt;0,1,0)</f>
        <v>0</v>
      </c>
      <c r="Q12" s="6">
        <f>IF(K12&gt;0,1,0)</f>
        <v>0</v>
      </c>
    </row>
    <row r="13" spans="2:20" ht="13.5" customHeight="1" x14ac:dyDescent="0.2">
      <c r="B13" s="28"/>
      <c r="C13"/>
      <c r="D13" s="14"/>
      <c r="E13" s="14"/>
      <c r="F13" s="14"/>
      <c r="G13" s="14"/>
      <c r="H13" s="14"/>
      <c r="I13" s="14"/>
      <c r="J13" s="14"/>
      <c r="K13" s="14"/>
      <c r="L13" s="14"/>
      <c r="M13" s="17"/>
    </row>
    <row r="14" spans="2:20" x14ac:dyDescent="0.2">
      <c r="B14" s="28"/>
      <c r="C14" t="s">
        <v>162</v>
      </c>
      <c r="D14" s="14" t="s">
        <v>118</v>
      </c>
      <c r="E14" s="14"/>
      <c r="F14" s="14"/>
      <c r="G14" s="33"/>
      <c r="H14" s="34"/>
      <c r="I14" s="33"/>
      <c r="J14" s="34"/>
      <c r="K14" s="33"/>
      <c r="L14" s="14"/>
      <c r="M14" s="17"/>
      <c r="O14" s="6">
        <f>SUM(O12,P12,Q12)</f>
        <v>0</v>
      </c>
    </row>
    <row r="15" spans="2:20" ht="7.5" customHeight="1" x14ac:dyDescent="0.2">
      <c r="B15" s="28"/>
      <c r="C15"/>
      <c r="D15" s="14"/>
      <c r="E15" s="14"/>
      <c r="F15" s="14"/>
      <c r="G15" s="34"/>
      <c r="H15" s="34"/>
      <c r="I15" s="34"/>
      <c r="J15" s="34"/>
      <c r="K15" s="34"/>
      <c r="L15" s="14"/>
      <c r="M15" s="17"/>
    </row>
    <row r="16" spans="2:20" x14ac:dyDescent="0.2">
      <c r="B16" s="28"/>
      <c r="C16" t="s">
        <v>163</v>
      </c>
      <c r="D16" s="14" t="s">
        <v>120</v>
      </c>
      <c r="E16" s="14"/>
      <c r="F16" s="14"/>
      <c r="G16" s="33"/>
      <c r="H16" s="34"/>
      <c r="I16" s="33"/>
      <c r="J16" s="34"/>
      <c r="K16" s="33"/>
      <c r="L16" s="14"/>
      <c r="M16" s="17"/>
    </row>
    <row r="17" spans="2:13" ht="6.75" customHeight="1" x14ac:dyDescent="0.2">
      <c r="B17" s="28"/>
      <c r="C17"/>
      <c r="D17" s="14"/>
      <c r="E17" s="14"/>
      <c r="F17" s="14"/>
      <c r="G17" s="34"/>
      <c r="H17" s="34"/>
      <c r="I17" s="34"/>
      <c r="J17" s="34"/>
      <c r="K17" s="34"/>
      <c r="L17" s="14"/>
      <c r="M17" s="17"/>
    </row>
    <row r="18" spans="2:13" x14ac:dyDescent="0.2">
      <c r="B18" s="28"/>
      <c r="C18" t="s">
        <v>164</v>
      </c>
      <c r="D18" s="14" t="s">
        <v>122</v>
      </c>
      <c r="E18" s="14"/>
      <c r="F18" s="14"/>
      <c r="G18" s="33"/>
      <c r="H18" s="34"/>
      <c r="I18" s="33"/>
      <c r="J18" s="34"/>
      <c r="K18" s="33"/>
      <c r="L18" s="14"/>
      <c r="M18" s="17"/>
    </row>
    <row r="19" spans="2:13" ht="8.25" customHeight="1" x14ac:dyDescent="0.2">
      <c r="B19" s="28"/>
      <c r="C19"/>
      <c r="D19" s="14"/>
      <c r="E19" s="14"/>
      <c r="F19" s="14"/>
      <c r="G19" s="34"/>
      <c r="H19" s="34"/>
      <c r="I19" s="34"/>
      <c r="J19" s="34"/>
      <c r="K19" s="34"/>
      <c r="L19" s="14"/>
      <c r="M19" s="17"/>
    </row>
    <row r="20" spans="2:13" x14ac:dyDescent="0.2">
      <c r="B20" s="28"/>
      <c r="C20" t="s">
        <v>165</v>
      </c>
      <c r="D20" s="14" t="s">
        <v>124</v>
      </c>
      <c r="E20" s="20"/>
      <c r="F20" s="20"/>
      <c r="G20" s="33"/>
      <c r="H20" s="58"/>
      <c r="I20" s="33"/>
      <c r="J20" s="58"/>
      <c r="K20" s="33"/>
      <c r="L20" s="14"/>
      <c r="M20" s="17"/>
    </row>
    <row r="21" spans="2:13" ht="6.75" customHeight="1" x14ac:dyDescent="0.2">
      <c r="B21" s="28"/>
      <c r="C21"/>
      <c r="D21" s="14"/>
      <c r="E21" s="20"/>
      <c r="F21" s="20"/>
      <c r="G21" s="59"/>
      <c r="H21" s="58"/>
      <c r="I21" s="59"/>
      <c r="J21" s="58"/>
      <c r="K21" s="59"/>
      <c r="L21" s="14"/>
      <c r="M21" s="17"/>
    </row>
    <row r="22" spans="2:13" x14ac:dyDescent="0.2">
      <c r="B22" s="28"/>
      <c r="C22" t="s">
        <v>166</v>
      </c>
      <c r="D22" s="14" t="s">
        <v>126</v>
      </c>
      <c r="E22" s="20"/>
      <c r="F22" s="20"/>
      <c r="G22" s="33"/>
      <c r="H22" s="58"/>
      <c r="I22" s="33"/>
      <c r="J22" s="58"/>
      <c r="K22" s="33"/>
      <c r="L22" s="14"/>
      <c r="M22" s="17"/>
    </row>
    <row r="23" spans="2:13" ht="9" customHeight="1" x14ac:dyDescent="0.2">
      <c r="B23" s="28"/>
      <c r="C23"/>
      <c r="D23" s="14"/>
      <c r="E23" s="20"/>
      <c r="F23" s="20"/>
      <c r="G23" s="59"/>
      <c r="H23" s="58"/>
      <c r="I23" s="59"/>
      <c r="J23" s="58"/>
      <c r="K23" s="59"/>
      <c r="L23" s="14"/>
      <c r="M23" s="17"/>
    </row>
    <row r="24" spans="2:13" x14ac:dyDescent="0.2">
      <c r="B24" s="28"/>
      <c r="C24" t="s">
        <v>167</v>
      </c>
      <c r="D24" s="14" t="s">
        <v>128</v>
      </c>
      <c r="E24" s="20"/>
      <c r="F24" s="20"/>
      <c r="G24" s="33"/>
      <c r="H24" s="58"/>
      <c r="I24" s="33"/>
      <c r="J24" s="58"/>
      <c r="K24" s="33"/>
      <c r="L24" s="14"/>
      <c r="M24" s="17"/>
    </row>
    <row r="25" spans="2:13" ht="6" customHeight="1" x14ac:dyDescent="0.2">
      <c r="B25" s="28"/>
      <c r="C25"/>
      <c r="D25" s="14"/>
      <c r="E25" s="20"/>
      <c r="F25" s="20"/>
      <c r="G25" s="59"/>
      <c r="H25" s="58"/>
      <c r="I25" s="59"/>
      <c r="J25" s="58"/>
      <c r="K25" s="59"/>
      <c r="L25" s="14"/>
      <c r="M25" s="17"/>
    </row>
    <row r="26" spans="2:13" x14ac:dyDescent="0.2">
      <c r="B26" s="28"/>
      <c r="C26" t="s">
        <v>168</v>
      </c>
      <c r="D26" s="14" t="s">
        <v>130</v>
      </c>
      <c r="E26" s="20"/>
      <c r="F26" s="20"/>
      <c r="G26" s="33"/>
      <c r="H26" s="58"/>
      <c r="I26" s="33"/>
      <c r="J26" s="58"/>
      <c r="K26" s="33"/>
      <c r="L26" s="14"/>
      <c r="M26" s="17"/>
    </row>
    <row r="27" spans="2:13" ht="10.5" customHeight="1" x14ac:dyDescent="0.2">
      <c r="B27" s="28"/>
      <c r="C27"/>
      <c r="D27" s="14"/>
      <c r="E27" s="14"/>
      <c r="F27" s="14"/>
      <c r="G27" s="38"/>
      <c r="H27" s="38"/>
      <c r="I27" s="38"/>
      <c r="J27" s="38"/>
      <c r="K27" s="38"/>
      <c r="L27" s="14"/>
      <c r="M27" s="17"/>
    </row>
    <row r="28" spans="2:13" ht="12.75" customHeight="1" x14ac:dyDescent="0.2">
      <c r="B28" s="28"/>
      <c r="C28" t="s">
        <v>169</v>
      </c>
      <c r="D28" s="20" t="s">
        <v>132</v>
      </c>
      <c r="E28" s="14"/>
      <c r="F28" s="14"/>
      <c r="G28" s="60">
        <f>+G14+G16+G18+G20+G22+G24+G26</f>
        <v>0</v>
      </c>
      <c r="H28" s="38"/>
      <c r="I28" s="60">
        <f>+I14+I16+I18+I20+I22+I24+I26</f>
        <v>0</v>
      </c>
      <c r="J28" s="38"/>
      <c r="K28" s="60">
        <f>+K14+K16+K18+K20+K22+K24+K26</f>
        <v>0</v>
      </c>
      <c r="L28" s="14"/>
      <c r="M28" s="17"/>
    </row>
    <row r="29" spans="2:13" x14ac:dyDescent="0.2">
      <c r="B29" s="28"/>
      <c r="C29" s="30"/>
      <c r="D29" s="20"/>
      <c r="E29" s="14"/>
      <c r="F29" s="14"/>
      <c r="G29" s="61"/>
      <c r="H29" s="61"/>
      <c r="I29" s="61"/>
      <c r="J29" s="61"/>
      <c r="K29" s="61"/>
      <c r="L29" s="14"/>
      <c r="M29" s="17"/>
    </row>
    <row r="30" spans="2:13" x14ac:dyDescent="0.2">
      <c r="B30" s="28"/>
      <c r="C30" s="30"/>
      <c r="D30" s="20"/>
      <c r="E30" s="14"/>
      <c r="F30" s="14"/>
      <c r="G30" s="61"/>
      <c r="H30" s="61"/>
      <c r="I30" s="61"/>
      <c r="J30" s="61"/>
      <c r="K30" s="61"/>
      <c r="L30" s="14"/>
      <c r="M30" s="17"/>
    </row>
    <row r="31" spans="2:13" x14ac:dyDescent="0.2">
      <c r="B31" s="28"/>
      <c r="C31" s="30"/>
      <c r="D31" s="20"/>
      <c r="E31" s="14"/>
      <c r="F31" s="14"/>
      <c r="G31" s="61"/>
      <c r="H31" s="61"/>
      <c r="I31" s="61"/>
      <c r="J31" s="61"/>
      <c r="K31" s="61"/>
      <c r="L31" s="14"/>
      <c r="M31" s="17"/>
    </row>
    <row r="32" spans="2:13" x14ac:dyDescent="0.2">
      <c r="B32" s="28"/>
      <c r="C32" s="30" t="s">
        <v>82</v>
      </c>
      <c r="D32" s="20"/>
      <c r="E32" s="14"/>
      <c r="F32" s="14"/>
      <c r="G32" s="61"/>
      <c r="H32" s="61"/>
      <c r="I32" s="61"/>
      <c r="J32" s="61"/>
      <c r="K32" s="61"/>
      <c r="L32" s="14"/>
      <c r="M32" s="17"/>
    </row>
    <row r="33" spans="2:13" x14ac:dyDescent="0.2">
      <c r="B33" s="28"/>
      <c r="C33" s="30"/>
      <c r="D33" s="20"/>
      <c r="E33" s="14"/>
      <c r="F33" s="14"/>
      <c r="G33" s="61"/>
      <c r="H33" s="61"/>
      <c r="I33" s="61"/>
      <c r="J33" s="61"/>
      <c r="K33" s="61"/>
      <c r="L33" s="14"/>
      <c r="M33" s="17"/>
    </row>
    <row r="34" spans="2:13" x14ac:dyDescent="0.2">
      <c r="B34" s="28"/>
      <c r="C34" s="30"/>
      <c r="D34" s="20"/>
      <c r="E34" s="14"/>
      <c r="F34" s="14"/>
      <c r="G34" s="61"/>
      <c r="H34" s="61"/>
      <c r="I34" s="61"/>
      <c r="J34" s="61"/>
      <c r="K34" s="61"/>
      <c r="L34" s="14"/>
      <c r="M34" s="17"/>
    </row>
    <row r="35" spans="2:13" x14ac:dyDescent="0.2">
      <c r="B35" s="28"/>
      <c r="C35" s="30"/>
      <c r="D35" s="20"/>
      <c r="E35" s="14"/>
      <c r="F35" s="14"/>
      <c r="G35" s="61"/>
      <c r="H35" s="61"/>
      <c r="I35" s="61"/>
      <c r="J35" s="61"/>
      <c r="K35" s="61"/>
      <c r="L35" s="14"/>
      <c r="M35" s="17"/>
    </row>
    <row r="36" spans="2:13" x14ac:dyDescent="0.2">
      <c r="B36" s="28"/>
      <c r="C36" s="30"/>
      <c r="D36" s="20"/>
      <c r="E36" s="14"/>
      <c r="F36" s="14"/>
      <c r="G36" s="61"/>
      <c r="H36" s="61"/>
      <c r="I36" s="61"/>
      <c r="J36" s="61"/>
      <c r="K36" s="61"/>
      <c r="L36" s="14"/>
      <c r="M36" s="17"/>
    </row>
    <row r="37" spans="2:13" ht="14.25" customHeight="1" x14ac:dyDescent="0.2">
      <c r="B37" s="29"/>
      <c r="C37" s="55"/>
      <c r="D37" s="23"/>
      <c r="E37" s="23"/>
      <c r="F37" s="23"/>
      <c r="G37" s="62"/>
      <c r="H37" s="62"/>
      <c r="I37" s="62"/>
      <c r="J37" s="62"/>
      <c r="K37" s="62"/>
      <c r="L37" s="23"/>
      <c r="M37" s="25"/>
    </row>
    <row r="38" spans="2:13" ht="6" customHeight="1" x14ac:dyDescent="0.2"/>
  </sheetData>
  <sheetProtection password="DBD3" sheet="1" objects="1" scenarios="1"/>
  <mergeCells count="5">
    <mergeCell ref="K5:L5"/>
    <mergeCell ref="E3:G3"/>
    <mergeCell ref="K3:L3"/>
    <mergeCell ref="E4:G4"/>
    <mergeCell ref="K4:L4"/>
  </mergeCells>
  <phoneticPr fontId="6" type="noConversion"/>
  <printOptions horizontalCentered="1" verticalCentered="1"/>
  <pageMargins left="0.59055118110236227" right="0.6692913385826772" top="0.59055118110236227" bottom="0.39370078740157483" header="0.39370078740157483" footer="0.51181102362204722"/>
  <pageSetup paperSize="9" scale="97" firstPageNumber="0" orientation="landscape" r:id="rId1"/>
  <headerFooter>
    <oddHeader>&amp;C&amp;A</oddHeader>
  </headerFooter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8">
    <pageSetUpPr fitToPage="1"/>
  </sheetPr>
  <dimension ref="B2:R43"/>
  <sheetViews>
    <sheetView showRowColHeaders="0" topLeftCell="A62" zoomScale="107" zoomScaleNormal="107" workbookViewId="0">
      <selection activeCell="V16" sqref="V16:W16"/>
    </sheetView>
  </sheetViews>
  <sheetFormatPr defaultColWidth="0" defaultRowHeight="12.75" x14ac:dyDescent="0.2"/>
  <cols>
    <col min="1" max="1" width="1" style="6" customWidth="1"/>
    <col min="2" max="2" width="1.140625" style="6" customWidth="1"/>
    <col min="3" max="3" width="6.7109375" style="65" customWidth="1"/>
    <col min="4" max="4" width="21.85546875" style="6" customWidth="1"/>
    <col min="5" max="5" width="22.140625" style="6" customWidth="1"/>
    <col min="6" max="6" width="23.42578125" style="6" customWidth="1"/>
    <col min="7" max="7" width="1.85546875" style="6" customWidth="1"/>
    <col min="8" max="8" width="23.28515625" style="6" customWidth="1"/>
    <col min="9" max="9" width="1.5703125" style="6" customWidth="1"/>
    <col min="10" max="10" width="22.42578125" style="6" customWidth="1"/>
    <col min="11" max="11" width="9.140625" style="6" customWidth="1"/>
    <col min="12" max="12" width="1" style="6" customWidth="1"/>
    <col min="13" max="16384" width="0" style="6" hidden="1"/>
  </cols>
  <sheetData>
    <row r="2" spans="2:18" s="7" customFormat="1" ht="6" customHeight="1" x14ac:dyDescent="0.2">
      <c r="B2" s="8"/>
      <c r="C2" s="9"/>
      <c r="D2" s="10"/>
      <c r="E2" s="10"/>
      <c r="F2" s="10"/>
      <c r="G2" s="10"/>
      <c r="H2" s="8"/>
      <c r="I2" s="10"/>
      <c r="J2" s="10"/>
      <c r="K2" s="11"/>
    </row>
    <row r="3" spans="2:18" s="7" customFormat="1" x14ac:dyDescent="0.2">
      <c r="B3" s="12"/>
      <c r="D3" s="13" t="s">
        <v>14</v>
      </c>
      <c r="E3" s="20" t="s">
        <v>15</v>
      </c>
      <c r="F3" s="27"/>
      <c r="G3" s="14"/>
      <c r="H3" s="15" t="s">
        <v>16</v>
      </c>
      <c r="I3" s="346" t="str">
        <f>'1.1 CONTO ECONOMICO ANTE'!$K$3</f>
        <v>DITTA</v>
      </c>
      <c r="J3" s="346"/>
      <c r="K3" s="17"/>
      <c r="L3" s="14"/>
      <c r="M3" s="14"/>
      <c r="N3" s="14"/>
      <c r="O3" s="14"/>
      <c r="P3" s="14"/>
      <c r="Q3" s="14"/>
      <c r="R3" s="14"/>
    </row>
    <row r="4" spans="2:18" s="7" customFormat="1" x14ac:dyDescent="0.2">
      <c r="B4" s="12"/>
      <c r="D4" s="13" t="s">
        <v>18</v>
      </c>
      <c r="E4" s="20" t="s">
        <v>19</v>
      </c>
      <c r="G4" s="14"/>
      <c r="H4" s="15"/>
      <c r="I4" s="349">
        <f>'1.1 CONTO ECONOMICO ANTE'!$K$4</f>
        <v>0</v>
      </c>
      <c r="J4" s="349"/>
      <c r="K4" s="17"/>
      <c r="L4" s="14"/>
      <c r="M4" s="14"/>
      <c r="N4" s="14"/>
      <c r="O4" s="14"/>
      <c r="P4" s="14"/>
      <c r="Q4" s="14"/>
      <c r="R4" s="14"/>
    </row>
    <row r="5" spans="2:18" s="7" customFormat="1" x14ac:dyDescent="0.2">
      <c r="B5" s="12"/>
      <c r="C5" s="19"/>
      <c r="D5" s="14"/>
      <c r="E5" s="20"/>
      <c r="G5" s="14"/>
      <c r="H5" s="15" t="s">
        <v>20</v>
      </c>
      <c r="I5" s="351" t="str">
        <f>'1.1 CONTO ECONOMICO ANTE'!$K$5</f>
        <v>421</v>
      </c>
      <c r="J5" s="351"/>
      <c r="K5" s="17"/>
      <c r="L5" s="14"/>
      <c r="M5" s="14"/>
      <c r="N5" s="14"/>
      <c r="O5" s="14"/>
      <c r="P5" s="14"/>
      <c r="Q5" s="14"/>
      <c r="R5" s="14"/>
    </row>
    <row r="6" spans="2:18" s="7" customFormat="1" x14ac:dyDescent="0.2">
      <c r="B6" s="12"/>
      <c r="C6" s="66"/>
      <c r="D6" s="19"/>
      <c r="E6" s="20"/>
      <c r="G6" s="14"/>
      <c r="H6" s="28"/>
      <c r="I6" s="14"/>
      <c r="J6" s="67"/>
      <c r="K6" s="17"/>
      <c r="L6" s="14"/>
      <c r="M6" s="14"/>
      <c r="N6" s="14"/>
      <c r="O6" s="14"/>
      <c r="P6" s="14"/>
      <c r="Q6" s="14"/>
      <c r="R6" s="14"/>
    </row>
    <row r="7" spans="2:18" s="7" customFormat="1" ht="6.75" customHeight="1" x14ac:dyDescent="0.2">
      <c r="B7" s="21"/>
      <c r="C7" s="68"/>
      <c r="D7" s="22"/>
      <c r="E7" s="23"/>
      <c r="F7" s="24"/>
      <c r="G7" s="23"/>
      <c r="H7" s="29"/>
      <c r="I7" s="23"/>
      <c r="J7" s="23"/>
      <c r="K7" s="25"/>
      <c r="L7" s="14"/>
      <c r="M7" s="14"/>
      <c r="N7" s="14"/>
      <c r="O7" s="14"/>
      <c r="P7" s="14"/>
      <c r="Q7" s="14"/>
      <c r="R7" s="14"/>
    </row>
    <row r="8" spans="2:18" ht="4.5" customHeight="1" x14ac:dyDescent="0.2">
      <c r="B8" s="28"/>
      <c r="C8" s="69"/>
      <c r="K8" s="50"/>
    </row>
    <row r="9" spans="2:18" x14ac:dyDescent="0.2">
      <c r="B9" s="28"/>
      <c r="C9" s="69"/>
      <c r="K9" s="17"/>
    </row>
    <row r="10" spans="2:18" s="70" customFormat="1" x14ac:dyDescent="0.2">
      <c r="B10" s="71"/>
      <c r="C10" t="s">
        <v>170</v>
      </c>
      <c r="D10" s="20" t="s">
        <v>26</v>
      </c>
      <c r="F10" s="57">
        <v>-3</v>
      </c>
      <c r="G10" s="57"/>
      <c r="H10" s="57">
        <v>-2</v>
      </c>
      <c r="I10" s="57"/>
      <c r="J10" s="57">
        <v>-1</v>
      </c>
      <c r="K10" s="72"/>
    </row>
    <row r="11" spans="2:18" ht="9.75" customHeight="1" x14ac:dyDescent="0.2">
      <c r="B11" s="28"/>
      <c r="C11"/>
      <c r="D11" s="14"/>
      <c r="K11" s="17"/>
    </row>
    <row r="12" spans="2:18" x14ac:dyDescent="0.2">
      <c r="B12" s="28"/>
      <c r="C12" t="s">
        <v>171</v>
      </c>
      <c r="D12" s="14" t="s">
        <v>172</v>
      </c>
      <c r="F12" s="60">
        <f>+'2.1  STATO PATRIMONIALE ANTE'!G28</f>
        <v>0</v>
      </c>
      <c r="G12" s="38"/>
      <c r="H12" s="60">
        <f>+'2.1  STATO PATRIMONIALE ANTE'!I28</f>
        <v>0</v>
      </c>
      <c r="I12" s="38"/>
      <c r="J12" s="60">
        <f>+'2.1  STATO PATRIMONIALE ANTE'!K28</f>
        <v>0</v>
      </c>
      <c r="K12" s="17"/>
    </row>
    <row r="13" spans="2:18" x14ac:dyDescent="0.2">
      <c r="B13" s="28"/>
      <c r="C13"/>
      <c r="D13" s="14"/>
      <c r="F13" s="38"/>
      <c r="G13" s="38"/>
      <c r="H13" s="38"/>
      <c r="I13" s="38"/>
      <c r="J13" s="38"/>
      <c r="K13" s="17"/>
    </row>
    <row r="14" spans="2:18" x14ac:dyDescent="0.2">
      <c r="B14" s="28"/>
      <c r="C14" t="s">
        <v>173</v>
      </c>
      <c r="D14" s="14" t="s">
        <v>174</v>
      </c>
      <c r="F14" s="60">
        <f>+'1.1 CONTO ECONOMICO ANTE'!G50</f>
        <v>0</v>
      </c>
      <c r="G14" s="38"/>
      <c r="H14" s="60">
        <f>+'1.1 CONTO ECONOMICO ANTE'!I50</f>
        <v>0</v>
      </c>
      <c r="I14" s="38"/>
      <c r="J14" s="60">
        <f>+'1.1 CONTO ECONOMICO ANTE'!K50</f>
        <v>0</v>
      </c>
      <c r="K14" s="17"/>
    </row>
    <row r="15" spans="2:18" x14ac:dyDescent="0.2">
      <c r="B15" s="28"/>
      <c r="C15"/>
      <c r="D15" s="14"/>
      <c r="K15" s="17"/>
    </row>
    <row r="16" spans="2:18" x14ac:dyDescent="0.2">
      <c r="B16" s="28"/>
      <c r="D16" s="14"/>
      <c r="K16" s="17"/>
    </row>
    <row r="17" spans="2:11" x14ac:dyDescent="0.2">
      <c r="B17" s="28"/>
      <c r="C17" t="s">
        <v>175</v>
      </c>
      <c r="D17" s="14" t="s">
        <v>176</v>
      </c>
      <c r="F17" s="73">
        <f>IF(F12=0,0,(+F14/F12))</f>
        <v>0</v>
      </c>
      <c r="H17" s="73">
        <f>IF(H12=0,0,(+H14/H12))</f>
        <v>0</v>
      </c>
      <c r="J17" s="73">
        <f>IF(J12=0,0,(+J14/J12))</f>
        <v>0</v>
      </c>
      <c r="K17" s="17"/>
    </row>
    <row r="18" spans="2:11" x14ac:dyDescent="0.2">
      <c r="B18" s="28"/>
      <c r="C18"/>
      <c r="D18" s="14"/>
      <c r="F18" s="74"/>
      <c r="H18" s="74"/>
      <c r="J18" s="74"/>
      <c r="K18" s="17"/>
    </row>
    <row r="19" spans="2:11" x14ac:dyDescent="0.2">
      <c r="B19" s="28"/>
      <c r="D19" s="14"/>
      <c r="F19" s="74"/>
      <c r="H19" s="74"/>
      <c r="J19" s="74"/>
      <c r="K19" s="17"/>
    </row>
    <row r="20" spans="2:11" x14ac:dyDescent="0.2">
      <c r="B20" s="71"/>
      <c r="C20" t="s">
        <v>177</v>
      </c>
      <c r="D20" s="20" t="s">
        <v>26</v>
      </c>
      <c r="E20" s="70"/>
      <c r="F20" s="57" t="s">
        <v>83</v>
      </c>
      <c r="G20" s="57"/>
      <c r="H20" s="57" t="s">
        <v>84</v>
      </c>
      <c r="I20" s="57"/>
      <c r="J20" s="57" t="s">
        <v>85</v>
      </c>
      <c r="K20" s="72"/>
    </row>
    <row r="21" spans="2:11" x14ac:dyDescent="0.2">
      <c r="B21" s="28"/>
      <c r="C21"/>
      <c r="D21" s="14"/>
      <c r="K21" s="17"/>
    </row>
    <row r="22" spans="2:11" s="75" customFormat="1" x14ac:dyDescent="0.2">
      <c r="B22" s="28"/>
      <c r="C22" t="s">
        <v>178</v>
      </c>
      <c r="D22" s="14" t="s">
        <v>172</v>
      </c>
      <c r="E22" s="6"/>
      <c r="F22" s="60">
        <f>+'2.2  STATO PATRIMONIALE POST'!G28</f>
        <v>0</v>
      </c>
      <c r="G22" s="38"/>
      <c r="H22" s="60">
        <f>+'2.2  STATO PATRIMONIALE POST'!I28</f>
        <v>0</v>
      </c>
      <c r="I22" s="38"/>
      <c r="J22" s="60">
        <f>+'2.2  STATO PATRIMONIALE POST'!K28</f>
        <v>0</v>
      </c>
      <c r="K22" s="17"/>
    </row>
    <row r="23" spans="2:11" s="75" customFormat="1" x14ac:dyDescent="0.2">
      <c r="B23" s="28"/>
      <c r="C23"/>
      <c r="D23" s="14"/>
      <c r="E23" s="6"/>
      <c r="F23" s="38"/>
      <c r="G23" s="38"/>
      <c r="H23" s="38"/>
      <c r="I23" s="38"/>
      <c r="J23" s="38"/>
      <c r="K23" s="17"/>
    </row>
    <row r="24" spans="2:11" x14ac:dyDescent="0.2">
      <c r="B24" s="28"/>
      <c r="C24" t="s">
        <v>179</v>
      </c>
      <c r="D24" s="14" t="s">
        <v>174</v>
      </c>
      <c r="F24" s="60">
        <f>+'1.2 CONTO ECONOMICO POST'!G50</f>
        <v>0</v>
      </c>
      <c r="G24" s="38"/>
      <c r="H24" s="60">
        <f>+'1.2 CONTO ECONOMICO POST'!I50</f>
        <v>0</v>
      </c>
      <c r="I24" s="38"/>
      <c r="J24" s="60">
        <f>+'1.2 CONTO ECONOMICO POST'!K50</f>
        <v>0</v>
      </c>
      <c r="K24" s="17"/>
    </row>
    <row r="25" spans="2:11" x14ac:dyDescent="0.2">
      <c r="B25" s="28"/>
      <c r="C25"/>
      <c r="D25" s="14"/>
      <c r="K25" s="17"/>
    </row>
    <row r="26" spans="2:11" x14ac:dyDescent="0.2">
      <c r="B26" s="28"/>
      <c r="D26" s="14"/>
      <c r="K26" s="17"/>
    </row>
    <row r="27" spans="2:11" x14ac:dyDescent="0.2">
      <c r="B27" s="28"/>
      <c r="C27" t="s">
        <v>180</v>
      </c>
      <c r="D27" s="14" t="s">
        <v>181</v>
      </c>
      <c r="F27" s="73">
        <f>IF(F22=0,0,(+F24/F22))</f>
        <v>0</v>
      </c>
      <c r="H27" s="73">
        <f>IF(H22=0,0,(+H24/H22))</f>
        <v>0</v>
      </c>
      <c r="J27" s="73">
        <f>IF(J22=0,0,(+J24/J22))</f>
        <v>0</v>
      </c>
      <c r="K27" s="17"/>
    </row>
    <row r="28" spans="2:11" x14ac:dyDescent="0.2">
      <c r="B28" s="28"/>
      <c r="C28"/>
      <c r="D28" s="14"/>
      <c r="F28" s="74"/>
      <c r="H28" s="74"/>
      <c r="J28" s="74"/>
      <c r="K28" s="17"/>
    </row>
    <row r="29" spans="2:11" x14ac:dyDescent="0.2">
      <c r="B29" s="28"/>
      <c r="K29" s="17"/>
    </row>
    <row r="30" spans="2:11" x14ac:dyDescent="0.2">
      <c r="B30" s="76"/>
      <c r="C30" t="s">
        <v>182</v>
      </c>
      <c r="D30" s="75" t="s">
        <v>183</v>
      </c>
      <c r="F30" s="73">
        <f>(F17+H17+J17)/3</f>
        <v>0</v>
      </c>
      <c r="G30" s="75"/>
      <c r="H30" s="75"/>
      <c r="I30" s="75"/>
      <c r="K30" s="77"/>
    </row>
    <row r="31" spans="2:11" x14ac:dyDescent="0.2">
      <c r="B31" s="76"/>
      <c r="C31"/>
      <c r="D31" s="75"/>
      <c r="E31" s="74"/>
      <c r="F31" s="78"/>
      <c r="G31" s="75"/>
      <c r="H31" s="75"/>
      <c r="I31" s="75"/>
      <c r="K31" s="77"/>
    </row>
    <row r="32" spans="2:11" x14ac:dyDescent="0.2">
      <c r="B32" s="76"/>
      <c r="C32" t="s">
        <v>184</v>
      </c>
      <c r="D32" s="75" t="s">
        <v>185</v>
      </c>
      <c r="E32" s="74"/>
      <c r="F32" s="73">
        <f>(F27+H27+J27)/3</f>
        <v>0</v>
      </c>
      <c r="G32" s="75"/>
      <c r="H32" s="75"/>
      <c r="I32" s="75"/>
      <c r="K32" s="77"/>
    </row>
    <row r="33" spans="2:11" x14ac:dyDescent="0.2">
      <c r="B33" s="76"/>
      <c r="D33" s="75"/>
      <c r="E33" s="74"/>
      <c r="F33" s="74"/>
      <c r="G33" s="75"/>
      <c r="H33" s="75"/>
      <c r="I33" s="75"/>
      <c r="K33" s="77"/>
    </row>
    <row r="34" spans="2:11" x14ac:dyDescent="0.2">
      <c r="B34" s="76"/>
      <c r="C34" t="s">
        <v>186</v>
      </c>
      <c r="D34" s="75" t="s">
        <v>187</v>
      </c>
      <c r="E34" s="74"/>
      <c r="F34" s="79" t="b">
        <f>IF(F30&lt;F32,"OK")</f>
        <v>0</v>
      </c>
      <c r="G34" s="75"/>
      <c r="H34" s="75"/>
      <c r="I34" s="75"/>
      <c r="K34" s="77"/>
    </row>
    <row r="35" spans="2:11" x14ac:dyDescent="0.2">
      <c r="B35" s="80"/>
      <c r="C35" s="81"/>
      <c r="D35" s="24"/>
      <c r="E35" s="24"/>
      <c r="F35" s="24"/>
      <c r="G35" s="24"/>
      <c r="H35" s="24"/>
      <c r="I35" s="24"/>
      <c r="J35" s="82"/>
      <c r="K35" s="83"/>
    </row>
    <row r="36" spans="2:11" ht="5.25" customHeight="1" x14ac:dyDescent="0.2">
      <c r="B36" s="45"/>
      <c r="C36" s="69"/>
      <c r="K36" s="45"/>
    </row>
    <row r="37" spans="2:11" hidden="1" x14ac:dyDescent="0.2">
      <c r="B37" s="28"/>
      <c r="C37" s="69"/>
      <c r="D37" s="20" t="s">
        <v>188</v>
      </c>
      <c r="F37" s="84">
        <f>+'1.1 CONTO ECONOMICO ANTE'!G34</f>
        <v>0</v>
      </c>
      <c r="H37" s="84">
        <f>+'1.1 CONTO ECONOMICO ANTE'!I34</f>
        <v>0</v>
      </c>
      <c r="J37" s="84">
        <f>+'1.1 CONTO ECONOMICO ANTE'!K34</f>
        <v>0</v>
      </c>
      <c r="K37" s="17"/>
    </row>
    <row r="38" spans="2:11" hidden="1" x14ac:dyDescent="0.2">
      <c r="B38" s="28"/>
      <c r="C38" s="69"/>
      <c r="D38" s="20"/>
      <c r="F38" s="61"/>
      <c r="H38" s="61"/>
      <c r="J38" s="61"/>
      <c r="K38" s="17"/>
    </row>
    <row r="39" spans="2:11" hidden="1" x14ac:dyDescent="0.2">
      <c r="B39" s="29"/>
      <c r="C39" s="81"/>
      <c r="D39" s="24"/>
      <c r="E39" s="23"/>
      <c r="F39" s="62"/>
      <c r="G39" s="23"/>
      <c r="H39" s="62"/>
      <c r="I39" s="23"/>
      <c r="J39" s="62"/>
      <c r="K39" s="25"/>
    </row>
    <row r="40" spans="2:11" hidden="1" x14ac:dyDescent="0.2">
      <c r="B40" s="28"/>
      <c r="C40" s="69"/>
      <c r="K40" s="17"/>
    </row>
    <row r="41" spans="2:11" hidden="1" x14ac:dyDescent="0.2">
      <c r="B41" s="28"/>
      <c r="C41" s="69" t="s">
        <v>189</v>
      </c>
      <c r="D41" s="85" t="s">
        <v>190</v>
      </c>
      <c r="E41" s="70"/>
      <c r="F41" s="86">
        <f>'2.1  STATO PATRIMONIALE ANTE'!O14</f>
        <v>0</v>
      </c>
      <c r="K41" s="17"/>
    </row>
    <row r="42" spans="2:11" hidden="1" x14ac:dyDescent="0.2">
      <c r="B42" s="28"/>
      <c r="C42" s="69"/>
      <c r="K42" s="17"/>
    </row>
    <row r="43" spans="2:11" hidden="1" x14ac:dyDescent="0.2">
      <c r="B43" s="29"/>
      <c r="C43" s="81"/>
      <c r="D43" s="23"/>
      <c r="E43" s="23"/>
      <c r="F43" s="23"/>
      <c r="G43" s="23"/>
      <c r="H43" s="23"/>
      <c r="I43" s="23"/>
      <c r="J43" s="23"/>
      <c r="K43" s="25"/>
    </row>
  </sheetData>
  <sheetProtection password="DBD3" sheet="1" objects="1" scenarios="1"/>
  <mergeCells count="3">
    <mergeCell ref="I3:J3"/>
    <mergeCell ref="I4:J4"/>
    <mergeCell ref="I5:J5"/>
  </mergeCells>
  <phoneticPr fontId="6" type="noConversion"/>
  <printOptions horizontalCentered="1" verticalCentered="1"/>
  <pageMargins left="0.59055118110236227" right="0.59055118110236227" top="0.59055118110236227" bottom="0.39370078740157483" header="0.39370078740157483" footer="0.51181102362204722"/>
  <pageSetup paperSize="9" firstPageNumber="0" orientation="landscape" r:id="rId1"/>
  <headerFooter>
    <oddHeader>&amp;C&amp;A</oddHeader>
  </headerFooter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9">
    <pageSetUpPr fitToPage="1"/>
  </sheetPr>
  <dimension ref="B2:R33"/>
  <sheetViews>
    <sheetView showRowColHeaders="0" zoomScale="107" zoomScaleNormal="107" workbookViewId="0">
      <selection activeCell="V16" sqref="V16:W16"/>
    </sheetView>
  </sheetViews>
  <sheetFormatPr defaultColWidth="0" defaultRowHeight="12.75" x14ac:dyDescent="0.2"/>
  <cols>
    <col min="1" max="1" width="1" style="6" customWidth="1"/>
    <col min="2" max="2" width="1.140625" style="6" customWidth="1"/>
    <col min="3" max="3" width="5.140625" style="65" customWidth="1"/>
    <col min="4" max="4" width="18.28515625" style="6" customWidth="1"/>
    <col min="5" max="5" width="22.140625" style="6" customWidth="1"/>
    <col min="6" max="6" width="23.42578125" style="6" customWidth="1"/>
    <col min="7" max="7" width="1.85546875" style="6" customWidth="1"/>
    <col min="8" max="8" width="23.28515625" style="6" customWidth="1"/>
    <col min="9" max="9" width="1.5703125" style="6" customWidth="1"/>
    <col min="10" max="10" width="22.42578125" style="6" customWidth="1"/>
    <col min="11" max="11" width="9.140625" style="6" customWidth="1"/>
    <col min="12" max="12" width="1" style="6" customWidth="1"/>
    <col min="13" max="16384" width="0" style="6" hidden="1"/>
  </cols>
  <sheetData>
    <row r="2" spans="2:18" s="7" customFormat="1" ht="6" customHeight="1" x14ac:dyDescent="0.2">
      <c r="B2" s="8"/>
      <c r="C2" s="9"/>
      <c r="D2" s="10"/>
      <c r="E2" s="10"/>
      <c r="F2" s="10"/>
      <c r="G2" s="10"/>
      <c r="H2" s="8"/>
      <c r="I2" s="10"/>
      <c r="J2" s="10"/>
      <c r="K2" s="11"/>
    </row>
    <row r="3" spans="2:18" s="7" customFormat="1" x14ac:dyDescent="0.2">
      <c r="B3" s="12"/>
      <c r="D3" s="13" t="s">
        <v>14</v>
      </c>
      <c r="E3" s="87" t="s">
        <v>15</v>
      </c>
      <c r="F3" s="27"/>
      <c r="G3" s="14"/>
      <c r="H3" s="15" t="s">
        <v>16</v>
      </c>
      <c r="I3" s="346" t="str">
        <f>'1.1 CONTO ECONOMICO ANTE'!$K$3</f>
        <v>DITTA</v>
      </c>
      <c r="J3" s="346"/>
      <c r="K3" s="17"/>
      <c r="L3" s="14"/>
      <c r="M3" s="14"/>
      <c r="N3" s="14"/>
      <c r="O3" s="14"/>
      <c r="P3" s="14"/>
      <c r="Q3" s="14"/>
      <c r="R3" s="14"/>
    </row>
    <row r="4" spans="2:18" s="7" customFormat="1" x14ac:dyDescent="0.2">
      <c r="B4" s="12"/>
      <c r="D4" s="13" t="s">
        <v>18</v>
      </c>
      <c r="E4" s="87" t="s">
        <v>19</v>
      </c>
      <c r="G4" s="14"/>
      <c r="H4" s="15"/>
      <c r="I4" s="349">
        <f>'1.1 CONTO ECONOMICO ANTE'!$K$4</f>
        <v>0</v>
      </c>
      <c r="J4" s="349"/>
      <c r="K4" s="17"/>
      <c r="L4" s="14"/>
      <c r="M4" s="14"/>
      <c r="N4" s="14"/>
      <c r="O4" s="14"/>
      <c r="P4" s="14"/>
      <c r="Q4" s="14"/>
      <c r="R4" s="14"/>
    </row>
    <row r="5" spans="2:18" s="7" customFormat="1" x14ac:dyDescent="0.2">
      <c r="B5" s="12"/>
      <c r="C5" s="19"/>
      <c r="D5" s="14"/>
      <c r="E5" s="20"/>
      <c r="G5" s="14"/>
      <c r="H5" s="15" t="s">
        <v>20</v>
      </c>
      <c r="I5" s="351" t="str">
        <f>'1.1 CONTO ECONOMICO ANTE'!$K$5</f>
        <v>421</v>
      </c>
      <c r="J5" s="351"/>
      <c r="K5" s="17"/>
      <c r="L5" s="14"/>
      <c r="M5" s="14"/>
      <c r="N5" s="14"/>
      <c r="O5" s="14"/>
      <c r="P5" s="14"/>
      <c r="Q5" s="14"/>
      <c r="R5" s="14"/>
    </row>
    <row r="6" spans="2:18" s="7" customFormat="1" x14ac:dyDescent="0.2">
      <c r="B6" s="12"/>
      <c r="C6" s="66"/>
      <c r="D6" s="19"/>
      <c r="E6" s="20"/>
      <c r="G6" s="14"/>
      <c r="H6" s="28"/>
      <c r="I6" s="14"/>
      <c r="J6" s="67"/>
      <c r="K6" s="17"/>
      <c r="L6" s="14"/>
      <c r="M6" s="14"/>
      <c r="N6" s="14"/>
      <c r="O6" s="14"/>
      <c r="P6" s="14"/>
      <c r="Q6" s="14"/>
      <c r="R6" s="14"/>
    </row>
    <row r="7" spans="2:18" s="7" customFormat="1" ht="6.75" customHeight="1" x14ac:dyDescent="0.2">
      <c r="B7" s="21"/>
      <c r="C7" s="68"/>
      <c r="D7" s="22"/>
      <c r="E7" s="23"/>
      <c r="F7" s="24"/>
      <c r="G7" s="23"/>
      <c r="H7" s="29"/>
      <c r="I7" s="23"/>
      <c r="J7" s="23"/>
      <c r="K7" s="25"/>
      <c r="L7" s="14"/>
      <c r="M7" s="14"/>
      <c r="N7" s="14"/>
      <c r="O7" s="14"/>
      <c r="P7" s="14"/>
      <c r="Q7" s="14"/>
      <c r="R7" s="14"/>
    </row>
    <row r="8" spans="2:18" ht="4.5" customHeight="1" x14ac:dyDescent="0.2">
      <c r="B8" s="28"/>
      <c r="C8" s="69"/>
      <c r="K8" s="50"/>
    </row>
    <row r="9" spans="2:18" x14ac:dyDescent="0.2">
      <c r="B9" s="28"/>
      <c r="C9" s="69"/>
      <c r="K9" s="17"/>
    </row>
    <row r="10" spans="2:18" s="70" customFormat="1" x14ac:dyDescent="0.2">
      <c r="B10" s="71"/>
      <c r="C10" t="s">
        <v>191</v>
      </c>
      <c r="D10" s="20" t="s">
        <v>26</v>
      </c>
      <c r="F10" s="57">
        <v>-3</v>
      </c>
      <c r="G10" s="57"/>
      <c r="H10" s="57">
        <v>-2</v>
      </c>
      <c r="I10" s="57"/>
      <c r="J10" s="57">
        <v>-1</v>
      </c>
      <c r="K10" s="72"/>
    </row>
    <row r="11" spans="2:18" ht="9.75" customHeight="1" x14ac:dyDescent="0.2">
      <c r="B11" s="28"/>
      <c r="C11"/>
      <c r="D11" s="14"/>
      <c r="K11" s="17"/>
    </row>
    <row r="12" spans="2:18" x14ac:dyDescent="0.2">
      <c r="B12" s="28"/>
      <c r="C12" t="s">
        <v>192</v>
      </c>
      <c r="D12" s="14" t="str">
        <f>'1.1 CONTO ECONOMICO ANTE'!$D$34</f>
        <v>VALORE AGGIUNTO (ante)</v>
      </c>
      <c r="F12" s="60">
        <f>'1.1 CONTO ECONOMICO ANTE'!$G$34</f>
        <v>0</v>
      </c>
      <c r="G12" s="38"/>
      <c r="H12" s="60">
        <f>'1.1 CONTO ECONOMICO ANTE'!$I$34</f>
        <v>0</v>
      </c>
      <c r="I12" s="38"/>
      <c r="J12" s="60">
        <f>'1.1 CONTO ECONOMICO ANTE'!$K$34</f>
        <v>0</v>
      </c>
      <c r="K12" s="17"/>
    </row>
    <row r="13" spans="2:18" x14ac:dyDescent="0.2">
      <c r="B13" s="28"/>
      <c r="C13"/>
      <c r="D13" s="14"/>
      <c r="F13" s="88"/>
      <c r="G13" s="89"/>
      <c r="H13" s="88"/>
      <c r="I13" s="89"/>
      <c r="J13" s="88"/>
      <c r="K13" s="17"/>
    </row>
    <row r="14" spans="2:18" x14ac:dyDescent="0.2">
      <c r="B14" s="28"/>
      <c r="D14" s="14"/>
      <c r="F14" s="88"/>
      <c r="G14" s="89"/>
      <c r="H14" s="88"/>
      <c r="I14" s="89"/>
      <c r="J14" s="88"/>
      <c r="K14" s="17"/>
    </row>
    <row r="15" spans="2:18" x14ac:dyDescent="0.2">
      <c r="B15" s="71"/>
      <c r="C15" t="s">
        <v>193</v>
      </c>
      <c r="D15" s="20" t="s">
        <v>26</v>
      </c>
      <c r="E15" s="70"/>
      <c r="F15" s="90" t="s">
        <v>83</v>
      </c>
      <c r="G15" s="90"/>
      <c r="H15" s="90" t="s">
        <v>84</v>
      </c>
      <c r="I15" s="90"/>
      <c r="J15" s="90" t="s">
        <v>85</v>
      </c>
      <c r="K15" s="72"/>
    </row>
    <row r="16" spans="2:18" x14ac:dyDescent="0.2">
      <c r="B16" s="28"/>
      <c r="C16"/>
      <c r="D16" s="14"/>
      <c r="F16" s="89"/>
      <c r="G16" s="89"/>
      <c r="H16" s="89"/>
      <c r="I16" s="89"/>
      <c r="J16" s="89"/>
      <c r="K16" s="17"/>
    </row>
    <row r="17" spans="2:11" x14ac:dyDescent="0.2">
      <c r="B17" s="28"/>
      <c r="C17" t="s">
        <v>194</v>
      </c>
      <c r="D17" s="14" t="str">
        <f>'1.2 CONTO ECONOMICO POST'!$D$34</f>
        <v>VALORE AGGIUNTO (post)</v>
      </c>
      <c r="F17" s="60">
        <f>'1.2 CONTO ECONOMICO POST'!$G$34</f>
        <v>0</v>
      </c>
      <c r="G17" s="38"/>
      <c r="H17" s="60">
        <f>'1.2 CONTO ECONOMICO POST'!$I$34</f>
        <v>0</v>
      </c>
      <c r="I17" s="38"/>
      <c r="J17" s="60">
        <f>'1.2 CONTO ECONOMICO POST'!$K$34</f>
        <v>0</v>
      </c>
      <c r="K17" s="17"/>
    </row>
    <row r="18" spans="2:11" x14ac:dyDescent="0.2">
      <c r="B18" s="28"/>
      <c r="C18"/>
      <c r="D18" s="14"/>
      <c r="F18" s="88"/>
      <c r="G18" s="89"/>
      <c r="H18" s="88"/>
      <c r="I18" s="89"/>
      <c r="J18" s="88"/>
      <c r="K18" s="17"/>
    </row>
    <row r="19" spans="2:11" x14ac:dyDescent="0.2">
      <c r="B19" s="28"/>
      <c r="F19" s="89"/>
      <c r="G19" s="89"/>
      <c r="H19" s="89"/>
      <c r="I19" s="89"/>
      <c r="J19" s="89"/>
      <c r="K19" s="17"/>
    </row>
    <row r="20" spans="2:11" x14ac:dyDescent="0.2">
      <c r="B20" s="76"/>
      <c r="C20" t="s">
        <v>195</v>
      </c>
      <c r="D20" s="75" t="s">
        <v>196</v>
      </c>
      <c r="F20" s="91">
        <f>(F12+H12+J12)/3</f>
        <v>0</v>
      </c>
      <c r="G20" s="92"/>
      <c r="H20" s="92"/>
      <c r="I20" s="92"/>
      <c r="J20" s="89"/>
      <c r="K20" s="77"/>
    </row>
    <row r="21" spans="2:11" x14ac:dyDescent="0.2">
      <c r="B21" s="76"/>
      <c r="C21"/>
      <c r="D21" s="75"/>
      <c r="E21" s="74"/>
      <c r="F21" s="93"/>
      <c r="G21" s="92"/>
      <c r="H21" s="92"/>
      <c r="I21" s="92"/>
      <c r="J21" s="89"/>
      <c r="K21" s="77"/>
    </row>
    <row r="22" spans="2:11" x14ac:dyDescent="0.2">
      <c r="B22" s="76"/>
      <c r="C22" t="s">
        <v>197</v>
      </c>
      <c r="D22" s="75" t="s">
        <v>198</v>
      </c>
      <c r="E22" s="74"/>
      <c r="F22" s="91">
        <f>(F17+H17+J17)/3</f>
        <v>0</v>
      </c>
      <c r="G22" s="92"/>
      <c r="H22" s="92"/>
      <c r="I22" s="92"/>
      <c r="J22" s="89"/>
      <c r="K22" s="77"/>
    </row>
    <row r="23" spans="2:11" x14ac:dyDescent="0.2">
      <c r="B23" s="76"/>
      <c r="D23" s="75"/>
      <c r="E23" s="74"/>
      <c r="F23" s="88"/>
      <c r="G23" s="92"/>
      <c r="H23" s="92"/>
      <c r="I23" s="92"/>
      <c r="J23" s="89"/>
      <c r="K23" s="77"/>
    </row>
    <row r="24" spans="2:11" x14ac:dyDescent="0.2">
      <c r="B24" s="76"/>
      <c r="C24" t="s">
        <v>199</v>
      </c>
      <c r="D24" s="75" t="s">
        <v>187</v>
      </c>
      <c r="E24" s="74"/>
      <c r="F24" s="94" t="b">
        <f>IF(F20&lt;F22,"OK")</f>
        <v>0</v>
      </c>
      <c r="G24" s="92"/>
      <c r="H24" s="92"/>
      <c r="I24" s="92"/>
      <c r="J24" s="89"/>
      <c r="K24" s="77"/>
    </row>
    <row r="25" spans="2:11" x14ac:dyDescent="0.2">
      <c r="B25" s="80"/>
      <c r="C25" s="81"/>
      <c r="D25" s="24"/>
      <c r="E25" s="24"/>
      <c r="F25" s="24"/>
      <c r="G25" s="24"/>
      <c r="H25" s="24"/>
      <c r="I25" s="24"/>
      <c r="J25" s="82"/>
      <c r="K25" s="83"/>
    </row>
    <row r="26" spans="2:11" ht="5.25" customHeight="1" x14ac:dyDescent="0.2">
      <c r="B26" s="45"/>
      <c r="C26" s="69"/>
      <c r="K26" s="45"/>
    </row>
    <row r="27" spans="2:11" hidden="1" x14ac:dyDescent="0.2">
      <c r="B27" s="28"/>
      <c r="C27" s="69"/>
      <c r="D27" s="20" t="s">
        <v>188</v>
      </c>
      <c r="F27" s="84">
        <f>+'1.1 CONTO ECONOMICO ANTE'!G34</f>
        <v>0</v>
      </c>
      <c r="H27" s="84">
        <f>+'1.1 CONTO ECONOMICO ANTE'!I34</f>
        <v>0</v>
      </c>
      <c r="J27" s="84">
        <f>+'1.1 CONTO ECONOMICO ANTE'!K34</f>
        <v>0</v>
      </c>
      <c r="K27" s="17"/>
    </row>
    <row r="28" spans="2:11" hidden="1" x14ac:dyDescent="0.2">
      <c r="B28" s="28"/>
      <c r="C28" s="69"/>
      <c r="D28" s="20"/>
      <c r="F28" s="61"/>
      <c r="H28" s="61"/>
      <c r="J28" s="61"/>
      <c r="K28" s="17"/>
    </row>
    <row r="29" spans="2:11" hidden="1" x14ac:dyDescent="0.2">
      <c r="B29" s="29"/>
      <c r="C29" s="81"/>
      <c r="D29" s="24"/>
      <c r="E29" s="23"/>
      <c r="F29" s="62"/>
      <c r="G29" s="23"/>
      <c r="H29" s="62"/>
      <c r="I29" s="23"/>
      <c r="J29" s="62"/>
      <c r="K29" s="25"/>
    </row>
    <row r="30" spans="2:11" hidden="1" x14ac:dyDescent="0.2">
      <c r="B30" s="28"/>
      <c r="C30" s="69"/>
      <c r="K30" s="17"/>
    </row>
    <row r="31" spans="2:11" hidden="1" x14ac:dyDescent="0.2">
      <c r="B31" s="28"/>
      <c r="C31" s="69" t="s">
        <v>189</v>
      </c>
      <c r="D31" s="85" t="s">
        <v>190</v>
      </c>
      <c r="E31" s="70"/>
      <c r="F31" s="86">
        <f>'2.1  STATO PATRIMONIALE ANTE'!O14</f>
        <v>0</v>
      </c>
      <c r="K31" s="17"/>
    </row>
    <row r="32" spans="2:11" hidden="1" x14ac:dyDescent="0.2">
      <c r="B32" s="28"/>
      <c r="C32" s="69"/>
      <c r="K32" s="17"/>
    </row>
    <row r="33" spans="2:11" hidden="1" x14ac:dyDescent="0.2">
      <c r="B33" s="29"/>
      <c r="C33" s="81"/>
      <c r="D33" s="23"/>
      <c r="E33" s="23"/>
      <c r="F33" s="23"/>
      <c r="G33" s="23"/>
      <c r="H33" s="23"/>
      <c r="I33" s="23"/>
      <c r="J33" s="23"/>
      <c r="K33" s="25"/>
    </row>
  </sheetData>
  <sheetProtection password="DBD3" sheet="1" objects="1" scenarios="1"/>
  <mergeCells count="3">
    <mergeCell ref="I3:J3"/>
    <mergeCell ref="I4:J4"/>
    <mergeCell ref="I5:J5"/>
  </mergeCells>
  <phoneticPr fontId="6" type="noConversion"/>
  <printOptions horizontalCentered="1" verticalCentered="1"/>
  <pageMargins left="0.59055118110236227" right="0.59055118110236227" top="0.59055118110236227" bottom="0.39370078740157483" header="0.39370078740157483" footer="0.51181102362204722"/>
  <pageSetup paperSize="9" firstPageNumber="0" orientation="landscape" r:id="rId1"/>
  <headerFooter>
    <oddHeader>&amp;C&amp;A</oddHeader>
  </headerFooter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10"/>
  <dimension ref="B1:FN62"/>
  <sheetViews>
    <sheetView showRowColHeaders="0" showWhiteSpace="0" zoomScale="107" zoomScaleNormal="107" workbookViewId="0">
      <selection activeCell="Q23" sqref="Q23"/>
    </sheetView>
  </sheetViews>
  <sheetFormatPr defaultColWidth="0" defaultRowHeight="12.75" x14ac:dyDescent="0.2"/>
  <cols>
    <col min="1" max="2" width="0.7109375" customWidth="1"/>
    <col min="3" max="3" width="4.42578125" style="1" customWidth="1"/>
    <col min="4" max="4" width="5.42578125" customWidth="1"/>
    <col min="5" max="5" width="2.7109375" customWidth="1"/>
    <col min="6" max="6" width="4.42578125" customWidth="1"/>
    <col min="7" max="7" width="17.140625" customWidth="1"/>
    <col min="8" max="8" width="0.85546875" customWidth="1"/>
    <col min="9" max="9" width="3.5703125" customWidth="1"/>
    <col min="10" max="10" width="13.85546875" customWidth="1"/>
    <col min="11" max="11" width="0.85546875" customWidth="1"/>
    <col min="12" max="13" width="3.85546875" customWidth="1"/>
    <col min="14" max="14" width="10" customWidth="1"/>
    <col min="15" max="15" width="4.42578125" customWidth="1"/>
    <col min="16" max="16" width="5" customWidth="1"/>
    <col min="17" max="17" width="12.85546875" customWidth="1"/>
    <col min="18" max="18" width="0.85546875" customWidth="1"/>
    <col min="19" max="19" width="17" customWidth="1"/>
    <col min="20" max="21" width="0.5703125" customWidth="1"/>
    <col min="22" max="22" width="4.85546875" customWidth="1"/>
    <col min="23" max="23" width="12.28515625" customWidth="1"/>
    <col min="24" max="24" width="0.7109375" customWidth="1"/>
    <col min="25" max="25" width="0.85546875" customWidth="1"/>
  </cols>
  <sheetData>
    <row r="1" spans="2:170" ht="7.5" customHeight="1" x14ac:dyDescent="0.2"/>
    <row r="2" spans="2:170" ht="6.75" customHeight="1" x14ac:dyDescent="0.2">
      <c r="B2" s="8"/>
      <c r="C2" s="9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8"/>
      <c r="R2" s="10"/>
      <c r="S2" s="10"/>
      <c r="T2" s="10"/>
      <c r="U2" s="10"/>
      <c r="V2" s="10"/>
      <c r="W2" s="10"/>
      <c r="X2" s="11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  <c r="AT2" s="7"/>
      <c r="AU2" s="7"/>
      <c r="AV2" s="7"/>
      <c r="AW2" s="7"/>
      <c r="AX2" s="7"/>
      <c r="AY2" s="7"/>
      <c r="AZ2" s="7"/>
      <c r="BA2" s="7"/>
      <c r="BB2" s="7"/>
      <c r="BC2" s="7"/>
      <c r="BD2" s="7"/>
      <c r="BE2" s="7"/>
      <c r="BF2" s="7"/>
      <c r="BG2" s="7"/>
      <c r="BH2" s="7"/>
      <c r="BI2" s="7"/>
      <c r="BJ2" s="7"/>
      <c r="BK2" s="7"/>
      <c r="BL2" s="7"/>
      <c r="BM2" s="7"/>
      <c r="BN2" s="7"/>
      <c r="BO2" s="7"/>
      <c r="BP2" s="7"/>
      <c r="BQ2" s="7"/>
      <c r="BR2" s="7"/>
      <c r="BS2" s="7"/>
      <c r="BT2" s="7"/>
      <c r="BU2" s="7"/>
      <c r="BV2" s="7"/>
      <c r="BW2" s="7"/>
      <c r="BX2" s="7"/>
      <c r="BY2" s="7"/>
      <c r="BZ2" s="7"/>
      <c r="CA2" s="7"/>
      <c r="CB2" s="7"/>
      <c r="CC2" s="7"/>
      <c r="CD2" s="7"/>
      <c r="CE2" s="7"/>
      <c r="CF2" s="7"/>
      <c r="CG2" s="7"/>
      <c r="CH2" s="7"/>
      <c r="CI2" s="7"/>
      <c r="CJ2" s="7"/>
      <c r="CK2" s="7"/>
      <c r="CL2" s="7"/>
      <c r="CM2" s="7"/>
      <c r="CN2" s="7"/>
      <c r="CO2" s="7"/>
      <c r="CP2" s="7"/>
      <c r="CQ2" s="7"/>
      <c r="CR2" s="7"/>
      <c r="CS2" s="7"/>
      <c r="CT2" s="7"/>
      <c r="CU2" s="7"/>
      <c r="CV2" s="7"/>
      <c r="CW2" s="7"/>
      <c r="CX2" s="7"/>
      <c r="CY2" s="7"/>
      <c r="CZ2" s="7"/>
      <c r="DA2" s="7"/>
      <c r="DB2" s="7"/>
      <c r="DC2" s="7"/>
      <c r="DD2" s="7"/>
      <c r="DE2" s="7"/>
      <c r="DF2" s="7"/>
      <c r="DG2" s="7"/>
      <c r="DH2" s="7"/>
      <c r="DI2" s="7"/>
      <c r="DJ2" s="7"/>
      <c r="DK2" s="7"/>
      <c r="DL2" s="7"/>
      <c r="DM2" s="7"/>
      <c r="DN2" s="7"/>
      <c r="DO2" s="7"/>
      <c r="DP2" s="7"/>
      <c r="DQ2" s="7"/>
      <c r="DR2" s="7"/>
      <c r="DS2" s="7"/>
      <c r="DT2" s="7"/>
      <c r="DU2" s="7"/>
      <c r="DV2" s="7"/>
      <c r="DW2" s="7"/>
      <c r="DX2" s="7"/>
      <c r="DY2" s="7"/>
      <c r="DZ2" s="7"/>
      <c r="EA2" s="7"/>
      <c r="EB2" s="7"/>
      <c r="EC2" s="7"/>
      <c r="ED2" s="7"/>
      <c r="EE2" s="7"/>
      <c r="EF2" s="7"/>
      <c r="EG2" s="7"/>
      <c r="EH2" s="7"/>
      <c r="EI2" s="7"/>
      <c r="EJ2" s="7"/>
      <c r="EK2" s="7"/>
      <c r="EL2" s="7"/>
      <c r="EM2" s="7"/>
      <c r="EN2" s="7"/>
      <c r="EO2" s="7"/>
      <c r="EP2" s="7"/>
      <c r="EQ2" s="7"/>
      <c r="ER2" s="7"/>
      <c r="ES2" s="7"/>
      <c r="ET2" s="7"/>
      <c r="EU2" s="7"/>
      <c r="EV2" s="7"/>
      <c r="EW2" s="7"/>
      <c r="EX2" s="7"/>
      <c r="EY2" s="7"/>
      <c r="EZ2" s="7"/>
      <c r="FA2" s="7"/>
      <c r="FB2" s="7"/>
      <c r="FC2" s="7"/>
      <c r="FD2" s="7"/>
      <c r="FE2" s="7"/>
      <c r="FF2" s="7"/>
      <c r="FG2" s="7"/>
      <c r="FH2" s="7"/>
      <c r="FI2" s="7"/>
      <c r="FJ2" s="7"/>
      <c r="FK2" s="7"/>
      <c r="FL2" s="7"/>
      <c r="FM2" s="7"/>
      <c r="FN2" s="7"/>
    </row>
    <row r="3" spans="2:170" x14ac:dyDescent="0.2">
      <c r="B3" s="12"/>
      <c r="C3" s="7"/>
      <c r="D3" s="13" t="s">
        <v>14</v>
      </c>
      <c r="F3" s="20"/>
      <c r="H3" s="20" t="s">
        <v>15</v>
      </c>
      <c r="J3" s="26"/>
      <c r="K3" s="14"/>
      <c r="L3" s="14"/>
      <c r="M3" s="14"/>
      <c r="N3" s="14"/>
      <c r="Q3" s="15" t="s">
        <v>16</v>
      </c>
      <c r="R3" s="67" t="s">
        <v>200</v>
      </c>
      <c r="S3" s="346" t="str">
        <f>'1.1 CONTO ECONOMICO ANTE'!$K$3</f>
        <v>DITTA</v>
      </c>
      <c r="T3" s="346"/>
      <c r="U3" s="346"/>
      <c r="V3" s="346"/>
      <c r="W3" s="7"/>
      <c r="X3" s="95"/>
      <c r="Y3" s="7"/>
      <c r="Z3" s="7"/>
      <c r="AA3" s="7"/>
      <c r="AB3" s="7"/>
      <c r="AC3" s="7"/>
      <c r="AD3" s="14"/>
      <c r="AE3" s="7"/>
      <c r="AF3" s="7"/>
      <c r="AG3" s="7"/>
      <c r="AH3" s="7"/>
      <c r="AI3" s="7"/>
      <c r="AJ3" s="7"/>
      <c r="AK3" s="7"/>
      <c r="AL3" s="7"/>
      <c r="AM3" s="7"/>
      <c r="AN3" s="7"/>
      <c r="AO3" s="7"/>
      <c r="AP3" s="7"/>
      <c r="AQ3" s="7"/>
      <c r="AR3" s="7"/>
      <c r="AS3" s="7"/>
      <c r="AT3" s="7"/>
      <c r="AU3" s="7"/>
      <c r="AV3" s="7"/>
      <c r="AW3" s="7"/>
      <c r="AX3" s="7"/>
      <c r="AY3" s="7"/>
      <c r="AZ3" s="7"/>
      <c r="BA3" s="7"/>
      <c r="BB3" s="7"/>
      <c r="BC3" s="7"/>
      <c r="BD3" s="7"/>
      <c r="BE3" s="7"/>
      <c r="BF3" s="7"/>
      <c r="BG3" s="7"/>
      <c r="BH3" s="7"/>
      <c r="BI3" s="7"/>
      <c r="BJ3" s="7"/>
      <c r="BK3" s="7"/>
      <c r="BL3" s="7"/>
      <c r="BM3" s="7"/>
      <c r="BN3" s="7"/>
      <c r="BO3" s="7"/>
      <c r="BP3" s="7"/>
      <c r="BQ3" s="7"/>
      <c r="BR3" s="7"/>
      <c r="BS3" s="7"/>
      <c r="BT3" s="7"/>
      <c r="BU3" s="7"/>
      <c r="BV3" s="7"/>
      <c r="BW3" s="7"/>
      <c r="BX3" s="7"/>
      <c r="BY3" s="7"/>
      <c r="BZ3" s="7"/>
      <c r="CA3" s="7"/>
      <c r="CB3" s="7"/>
      <c r="CC3" s="7"/>
      <c r="CD3" s="7"/>
      <c r="CE3" s="7"/>
      <c r="CF3" s="7"/>
      <c r="CG3" s="7"/>
      <c r="CH3" s="7"/>
      <c r="CI3" s="7"/>
      <c r="CJ3" s="7"/>
      <c r="CK3" s="7"/>
      <c r="CL3" s="7"/>
      <c r="CM3" s="7"/>
      <c r="CN3" s="7"/>
      <c r="CO3" s="7"/>
      <c r="CP3" s="7"/>
      <c r="CQ3" s="7"/>
      <c r="CR3" s="7"/>
      <c r="CS3" s="7"/>
      <c r="CT3" s="7"/>
      <c r="CU3" s="7"/>
      <c r="CV3" s="7"/>
      <c r="CW3" s="7"/>
      <c r="CX3" s="7"/>
      <c r="CY3" s="7"/>
      <c r="CZ3" s="7"/>
      <c r="DA3" s="7"/>
      <c r="DB3" s="7"/>
      <c r="DC3" s="7"/>
      <c r="DD3" s="7"/>
      <c r="DE3" s="7"/>
      <c r="DF3" s="7"/>
      <c r="DG3" s="7"/>
      <c r="DH3" s="7"/>
      <c r="DI3" s="7"/>
      <c r="DJ3" s="7"/>
      <c r="DK3" s="7"/>
      <c r="DL3" s="7"/>
      <c r="DM3" s="7"/>
      <c r="DN3" s="7"/>
      <c r="DO3" s="7"/>
      <c r="DP3" s="7"/>
      <c r="DQ3" s="7"/>
      <c r="DR3" s="7"/>
      <c r="DS3" s="7"/>
      <c r="DT3" s="7"/>
      <c r="DU3" s="7"/>
      <c r="DV3" s="7"/>
      <c r="DW3" s="7"/>
      <c r="DX3" s="7"/>
      <c r="DY3" s="7"/>
      <c r="DZ3" s="7"/>
      <c r="EA3" s="7"/>
      <c r="EB3" s="7"/>
      <c r="EC3" s="7"/>
      <c r="ED3" s="7"/>
      <c r="EE3" s="7"/>
      <c r="EF3" s="7"/>
      <c r="EG3" s="7"/>
      <c r="EH3" s="7"/>
      <c r="EI3" s="7"/>
      <c r="EJ3" s="7"/>
      <c r="EK3" s="7"/>
      <c r="EL3" s="7"/>
      <c r="EM3" s="7"/>
      <c r="EN3" s="7"/>
      <c r="EO3" s="7"/>
      <c r="EP3" s="7"/>
      <c r="EQ3" s="7"/>
      <c r="ER3" s="7"/>
      <c r="ES3" s="7"/>
      <c r="ET3" s="7"/>
      <c r="EU3" s="7"/>
      <c r="EV3" s="7"/>
      <c r="EW3" s="7"/>
      <c r="EX3" s="7"/>
      <c r="EY3" s="7"/>
      <c r="EZ3" s="7"/>
      <c r="FA3" s="7"/>
      <c r="FB3" s="7"/>
      <c r="FC3" s="7"/>
      <c r="FD3" s="7"/>
      <c r="FE3" s="7"/>
      <c r="FF3" s="7"/>
      <c r="FG3" s="7"/>
      <c r="FH3" s="7"/>
      <c r="FI3" s="7"/>
      <c r="FJ3" s="7"/>
      <c r="FK3" s="7"/>
      <c r="FL3" s="7"/>
      <c r="FM3" s="7"/>
      <c r="FN3" s="7"/>
    </row>
    <row r="4" spans="2:170" x14ac:dyDescent="0.2">
      <c r="B4" s="12"/>
      <c r="C4" s="7"/>
      <c r="D4" s="13" t="s">
        <v>18</v>
      </c>
      <c r="F4" s="20"/>
      <c r="H4" s="20" t="s">
        <v>19</v>
      </c>
      <c r="J4" s="14"/>
      <c r="K4" s="14"/>
      <c r="L4" s="14"/>
      <c r="M4" s="14"/>
      <c r="N4" s="14"/>
      <c r="Q4" s="15"/>
      <c r="R4" s="67"/>
      <c r="S4" s="349">
        <f>'1.1 CONTO ECONOMICO ANTE'!$K$4</f>
        <v>0</v>
      </c>
      <c r="T4" s="349"/>
      <c r="U4" s="349"/>
      <c r="V4" s="349"/>
      <c r="W4" s="7"/>
      <c r="X4" s="95"/>
      <c r="AD4" s="14"/>
      <c r="AE4" s="7"/>
      <c r="AF4" s="7"/>
      <c r="AG4" s="7"/>
      <c r="AH4" s="7"/>
      <c r="AI4" s="7"/>
      <c r="AJ4" s="7"/>
      <c r="AK4" s="7"/>
      <c r="AL4" s="7"/>
      <c r="AM4" s="7"/>
      <c r="AN4" s="7"/>
      <c r="AO4" s="7"/>
      <c r="AP4" s="7"/>
      <c r="AQ4" s="7"/>
      <c r="AR4" s="7"/>
      <c r="AS4" s="7"/>
      <c r="AT4" s="7"/>
      <c r="AU4" s="7"/>
      <c r="AV4" s="7"/>
      <c r="AW4" s="7"/>
      <c r="AX4" s="7"/>
      <c r="AY4" s="7"/>
      <c r="AZ4" s="7"/>
      <c r="BA4" s="7"/>
      <c r="BB4" s="7"/>
      <c r="BC4" s="7"/>
      <c r="BD4" s="7"/>
      <c r="BE4" s="7"/>
      <c r="BF4" s="7"/>
      <c r="BG4" s="7"/>
      <c r="BH4" s="7"/>
      <c r="BI4" s="7"/>
      <c r="BJ4" s="7"/>
      <c r="BK4" s="7"/>
      <c r="BL4" s="7"/>
      <c r="BM4" s="7"/>
      <c r="BN4" s="7"/>
      <c r="BO4" s="7"/>
      <c r="BP4" s="7"/>
      <c r="BQ4" s="7"/>
      <c r="BR4" s="7"/>
      <c r="BS4" s="7"/>
      <c r="BT4" s="7"/>
      <c r="BU4" s="7"/>
      <c r="BV4" s="7"/>
      <c r="BW4" s="7"/>
      <c r="BX4" s="7"/>
      <c r="BY4" s="7"/>
      <c r="BZ4" s="7"/>
      <c r="CA4" s="7"/>
      <c r="CB4" s="7"/>
      <c r="CC4" s="7"/>
      <c r="CD4" s="7"/>
      <c r="CE4" s="7"/>
      <c r="CF4" s="7"/>
      <c r="CG4" s="7"/>
      <c r="CH4" s="7"/>
      <c r="CI4" s="7"/>
      <c r="CJ4" s="7"/>
      <c r="CK4" s="7"/>
      <c r="CL4" s="7"/>
      <c r="CM4" s="7"/>
      <c r="CN4" s="7"/>
      <c r="CO4" s="7"/>
      <c r="CP4" s="7"/>
      <c r="CQ4" s="7"/>
      <c r="CR4" s="7"/>
      <c r="CS4" s="7"/>
      <c r="CT4" s="7"/>
      <c r="CU4" s="7"/>
      <c r="CV4" s="7"/>
      <c r="CW4" s="7"/>
      <c r="CX4" s="7"/>
      <c r="CY4" s="7"/>
      <c r="CZ4" s="7"/>
      <c r="DA4" s="7"/>
      <c r="DB4" s="7"/>
      <c r="DC4" s="7"/>
      <c r="DD4" s="7"/>
      <c r="DE4" s="7"/>
      <c r="DF4" s="7"/>
      <c r="DG4" s="7"/>
      <c r="DH4" s="7"/>
      <c r="DI4" s="7"/>
      <c r="DJ4" s="7"/>
      <c r="DK4" s="7"/>
      <c r="DL4" s="7"/>
      <c r="DM4" s="7"/>
      <c r="DN4" s="7"/>
      <c r="DO4" s="7"/>
      <c r="DP4" s="7"/>
      <c r="DQ4" s="7"/>
      <c r="DR4" s="7"/>
      <c r="DS4" s="7"/>
      <c r="DT4" s="7"/>
      <c r="DU4" s="7"/>
      <c r="DV4" s="7"/>
      <c r="DW4" s="7"/>
      <c r="DX4" s="7"/>
      <c r="DY4" s="7"/>
      <c r="DZ4" s="7"/>
      <c r="EA4" s="7"/>
      <c r="EB4" s="7"/>
      <c r="EC4" s="7"/>
      <c r="ED4" s="7"/>
      <c r="EE4" s="7"/>
      <c r="EF4" s="7"/>
      <c r="EG4" s="7"/>
      <c r="EH4" s="7"/>
      <c r="EI4" s="7"/>
      <c r="EJ4" s="7"/>
      <c r="EK4" s="7"/>
      <c r="EL4" s="7"/>
      <c r="EM4" s="7"/>
      <c r="EN4" s="7"/>
      <c r="EO4" s="7"/>
      <c r="EP4" s="7"/>
      <c r="EQ4" s="7"/>
      <c r="ER4" s="7"/>
      <c r="ES4" s="7"/>
      <c r="ET4" s="7"/>
      <c r="EU4" s="7"/>
      <c r="EV4" s="7"/>
      <c r="EW4" s="7"/>
      <c r="EX4" s="7"/>
      <c r="EY4" s="7"/>
      <c r="EZ4" s="7"/>
      <c r="FA4" s="7"/>
      <c r="FB4" s="7"/>
      <c r="FC4" s="7"/>
      <c r="FD4" s="7"/>
      <c r="FE4" s="7"/>
      <c r="FF4" s="7"/>
      <c r="FG4" s="7"/>
      <c r="FH4" s="7"/>
      <c r="FI4" s="7"/>
      <c r="FJ4" s="7"/>
      <c r="FK4" s="7"/>
      <c r="FL4" s="7"/>
      <c r="FM4" s="7"/>
      <c r="FN4" s="7"/>
    </row>
    <row r="5" spans="2:170" x14ac:dyDescent="0.2">
      <c r="B5" s="12"/>
      <c r="C5" s="19"/>
      <c r="D5" s="14"/>
      <c r="F5" s="20"/>
      <c r="G5" s="20"/>
      <c r="H5" s="20"/>
      <c r="I5" s="20"/>
      <c r="J5" s="14"/>
      <c r="K5" s="14"/>
      <c r="L5" s="14"/>
      <c r="M5" s="14"/>
      <c r="N5" s="14"/>
      <c r="Q5" s="15" t="s">
        <v>20</v>
      </c>
      <c r="R5" s="67" t="s">
        <v>20</v>
      </c>
      <c r="S5" s="346" t="str">
        <f>'1.1 CONTO ECONOMICO ANTE'!$K$5</f>
        <v>421</v>
      </c>
      <c r="T5" s="346"/>
      <c r="U5" s="346"/>
      <c r="V5" s="346"/>
      <c r="W5" s="7"/>
      <c r="X5" s="95"/>
      <c r="AD5" s="14"/>
      <c r="AE5" s="7"/>
      <c r="AF5" s="7"/>
      <c r="AG5" s="7"/>
      <c r="AH5" s="7"/>
      <c r="AI5" s="7"/>
      <c r="AJ5" s="7"/>
      <c r="AK5" s="7"/>
      <c r="AL5" s="7"/>
      <c r="AM5" s="7"/>
      <c r="AN5" s="7"/>
      <c r="AO5" s="7"/>
      <c r="AP5" s="7"/>
      <c r="AQ5" s="7"/>
      <c r="AR5" s="7"/>
      <c r="AS5" s="7"/>
      <c r="AT5" s="7"/>
      <c r="AU5" s="7"/>
      <c r="AV5" s="7"/>
      <c r="AW5" s="7"/>
      <c r="AX5" s="7"/>
      <c r="AY5" s="7"/>
      <c r="AZ5" s="7"/>
      <c r="BA5" s="7"/>
      <c r="BB5" s="7"/>
      <c r="BC5" s="7"/>
      <c r="BD5" s="7"/>
      <c r="BE5" s="7"/>
      <c r="BF5" s="7"/>
      <c r="BG5" s="7"/>
      <c r="BH5" s="7"/>
      <c r="BI5" s="7"/>
      <c r="BJ5" s="7"/>
      <c r="BK5" s="7"/>
      <c r="BL5" s="7"/>
      <c r="BM5" s="7"/>
      <c r="BN5" s="7"/>
      <c r="BO5" s="7"/>
      <c r="BP5" s="7"/>
      <c r="BQ5" s="7"/>
      <c r="BR5" s="7"/>
      <c r="BS5" s="7"/>
      <c r="BT5" s="7"/>
      <c r="BU5" s="7"/>
      <c r="BV5" s="7"/>
      <c r="BW5" s="7"/>
      <c r="BX5" s="7"/>
      <c r="BY5" s="7"/>
      <c r="BZ5" s="7"/>
      <c r="CA5" s="7"/>
      <c r="CB5" s="7"/>
      <c r="CC5" s="7"/>
      <c r="CD5" s="7"/>
      <c r="CE5" s="7"/>
      <c r="CF5" s="7"/>
      <c r="CG5" s="7"/>
      <c r="CH5" s="7"/>
      <c r="CI5" s="7"/>
      <c r="CJ5" s="7"/>
      <c r="CK5" s="7"/>
      <c r="CL5" s="7"/>
      <c r="CM5" s="7"/>
      <c r="CN5" s="7"/>
      <c r="CO5" s="7"/>
      <c r="CP5" s="7"/>
      <c r="CQ5" s="7"/>
      <c r="CR5" s="7"/>
      <c r="CS5" s="7"/>
      <c r="CT5" s="7"/>
      <c r="CU5" s="7"/>
      <c r="CV5" s="7"/>
      <c r="CW5" s="7"/>
      <c r="CX5" s="7"/>
      <c r="CY5" s="7"/>
      <c r="CZ5" s="7"/>
      <c r="DA5" s="7"/>
      <c r="DB5" s="7"/>
      <c r="DC5" s="7"/>
      <c r="DD5" s="7"/>
      <c r="DE5" s="7"/>
      <c r="DF5" s="7"/>
      <c r="DG5" s="7"/>
      <c r="DH5" s="7"/>
      <c r="DI5" s="7"/>
      <c r="DJ5" s="7"/>
      <c r="DK5" s="7"/>
      <c r="DL5" s="7"/>
      <c r="DM5" s="7"/>
      <c r="DN5" s="7"/>
      <c r="DO5" s="7"/>
      <c r="DP5" s="7"/>
      <c r="DQ5" s="7"/>
      <c r="DR5" s="7"/>
      <c r="DS5" s="7"/>
      <c r="DT5" s="7"/>
      <c r="DU5" s="7"/>
      <c r="DV5" s="7"/>
      <c r="DW5" s="7"/>
      <c r="DX5" s="7"/>
      <c r="DY5" s="7"/>
      <c r="DZ5" s="7"/>
      <c r="EA5" s="7"/>
      <c r="EB5" s="7"/>
      <c r="EC5" s="7"/>
      <c r="ED5" s="7"/>
      <c r="EE5" s="7"/>
      <c r="EF5" s="7"/>
      <c r="EG5" s="7"/>
      <c r="EH5" s="7"/>
      <c r="EI5" s="7"/>
      <c r="EJ5" s="7"/>
      <c r="EK5" s="7"/>
      <c r="EL5" s="7"/>
      <c r="EM5" s="7"/>
      <c r="EN5" s="7"/>
      <c r="EO5" s="7"/>
      <c r="EP5" s="7"/>
      <c r="EQ5" s="7"/>
      <c r="ER5" s="7"/>
      <c r="ES5" s="7"/>
      <c r="ET5" s="7"/>
      <c r="EU5" s="7"/>
      <c r="EV5" s="7"/>
      <c r="EW5" s="7"/>
      <c r="EX5" s="7"/>
      <c r="EY5" s="7"/>
      <c r="EZ5" s="7"/>
      <c r="FA5" s="7"/>
      <c r="FB5" s="7"/>
      <c r="FC5" s="7"/>
      <c r="FD5" s="7"/>
      <c r="FE5" s="7"/>
      <c r="FF5" s="7"/>
      <c r="FG5" s="7"/>
      <c r="FH5" s="7"/>
      <c r="FI5" s="7"/>
      <c r="FJ5" s="7"/>
      <c r="FK5" s="7"/>
      <c r="FL5" s="7"/>
      <c r="FM5" s="7"/>
      <c r="FN5" s="7"/>
    </row>
    <row r="6" spans="2:170" ht="3" customHeight="1" x14ac:dyDescent="0.2">
      <c r="B6" s="29"/>
      <c r="C6" s="55"/>
      <c r="D6" s="52"/>
      <c r="E6" s="24"/>
      <c r="F6" s="24"/>
      <c r="G6" s="24"/>
      <c r="H6" s="24"/>
      <c r="I6" s="24"/>
      <c r="J6" s="23"/>
      <c r="K6" s="23"/>
      <c r="L6" s="23"/>
      <c r="M6" s="23"/>
      <c r="N6" s="23"/>
      <c r="O6" s="52"/>
      <c r="P6" s="96"/>
      <c r="Q6" s="12"/>
      <c r="R6" s="67"/>
      <c r="S6" s="57"/>
      <c r="T6" s="97"/>
      <c r="U6" s="97"/>
      <c r="V6" s="97"/>
      <c r="W6" s="7"/>
      <c r="X6" s="95"/>
      <c r="AD6" s="14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  <c r="AV6" s="7"/>
      <c r="AW6" s="7"/>
      <c r="AX6" s="7"/>
      <c r="AY6" s="7"/>
      <c r="AZ6" s="7"/>
      <c r="BA6" s="7"/>
      <c r="BB6" s="7"/>
      <c r="BC6" s="7"/>
      <c r="BD6" s="7"/>
      <c r="BE6" s="7"/>
      <c r="BF6" s="7"/>
      <c r="BG6" s="7"/>
      <c r="BH6" s="7"/>
      <c r="BI6" s="7"/>
      <c r="BJ6" s="7"/>
      <c r="BK6" s="7"/>
      <c r="BL6" s="7"/>
      <c r="BM6" s="7"/>
      <c r="BN6" s="7"/>
      <c r="BO6" s="7"/>
      <c r="BP6" s="7"/>
      <c r="BQ6" s="7"/>
      <c r="BR6" s="7"/>
      <c r="BS6" s="7"/>
      <c r="BT6" s="7"/>
      <c r="BU6" s="7"/>
      <c r="BV6" s="7"/>
      <c r="BW6" s="7"/>
      <c r="BX6" s="7"/>
      <c r="BY6" s="7"/>
      <c r="BZ6" s="7"/>
      <c r="CA6" s="7"/>
      <c r="CB6" s="7"/>
      <c r="CC6" s="7"/>
      <c r="CD6" s="7"/>
      <c r="CE6" s="7"/>
      <c r="CF6" s="7"/>
      <c r="CG6" s="7"/>
      <c r="CH6" s="7"/>
      <c r="CI6" s="7"/>
      <c r="CJ6" s="7"/>
      <c r="CK6" s="7"/>
      <c r="CL6" s="7"/>
      <c r="CM6" s="7"/>
      <c r="CN6" s="7"/>
      <c r="CO6" s="7"/>
      <c r="CP6" s="7"/>
      <c r="CQ6" s="7"/>
      <c r="CR6" s="7"/>
      <c r="CS6" s="7"/>
      <c r="CT6" s="7"/>
      <c r="CU6" s="7"/>
      <c r="CV6" s="7"/>
      <c r="CW6" s="7"/>
      <c r="CX6" s="7"/>
      <c r="CY6" s="7"/>
      <c r="CZ6" s="7"/>
      <c r="DA6" s="7"/>
      <c r="DB6" s="7"/>
      <c r="DC6" s="7"/>
      <c r="DD6" s="7"/>
      <c r="DE6" s="7"/>
      <c r="DF6" s="7"/>
      <c r="DG6" s="7"/>
      <c r="DH6" s="7"/>
      <c r="DI6" s="7"/>
      <c r="DJ6" s="7"/>
      <c r="DK6" s="7"/>
      <c r="DL6" s="7"/>
      <c r="DM6" s="7"/>
      <c r="DN6" s="7"/>
      <c r="DO6" s="7"/>
      <c r="DP6" s="7"/>
      <c r="DQ6" s="7"/>
      <c r="DR6" s="7"/>
      <c r="DS6" s="7"/>
      <c r="DT6" s="7"/>
      <c r="DU6" s="7"/>
      <c r="DV6" s="7"/>
      <c r="DW6" s="7"/>
      <c r="DX6" s="7"/>
      <c r="DY6" s="7"/>
      <c r="DZ6" s="7"/>
      <c r="EA6" s="7"/>
      <c r="EB6" s="7"/>
      <c r="EC6" s="7"/>
      <c r="ED6" s="7"/>
      <c r="EE6" s="7"/>
      <c r="EF6" s="7"/>
      <c r="EG6" s="7"/>
      <c r="EH6" s="7"/>
      <c r="EI6" s="7"/>
      <c r="EJ6" s="7"/>
      <c r="EK6" s="7"/>
      <c r="EL6" s="7"/>
      <c r="EM6" s="7"/>
      <c r="EN6" s="7"/>
      <c r="EO6" s="7"/>
      <c r="EP6" s="7"/>
      <c r="EQ6" s="7"/>
      <c r="ER6" s="7"/>
      <c r="ES6" s="7"/>
      <c r="ET6" s="7"/>
      <c r="EU6" s="7"/>
      <c r="EV6" s="7"/>
      <c r="EW6" s="7"/>
      <c r="EX6" s="7"/>
      <c r="EY6" s="7"/>
      <c r="EZ6" s="7"/>
      <c r="FA6" s="7"/>
      <c r="FB6" s="7"/>
      <c r="FC6" s="7"/>
      <c r="FD6" s="7"/>
      <c r="FE6" s="7"/>
      <c r="FF6" s="7"/>
      <c r="FG6" s="7"/>
      <c r="FH6" s="7"/>
      <c r="FI6" s="7"/>
      <c r="FJ6" s="7"/>
      <c r="FK6" s="7"/>
      <c r="FL6" s="7"/>
      <c r="FM6" s="7"/>
      <c r="FN6" s="7"/>
    </row>
    <row r="7" spans="2:170" ht="3" customHeight="1" x14ac:dyDescent="0.2">
      <c r="B7" s="28"/>
      <c r="C7" s="30"/>
      <c r="D7" s="7"/>
      <c r="E7" s="20"/>
      <c r="F7" s="20"/>
      <c r="G7" s="20"/>
      <c r="H7" s="20"/>
      <c r="I7" s="20"/>
      <c r="J7" s="14"/>
      <c r="K7" s="14"/>
      <c r="L7" s="14"/>
      <c r="M7" s="14"/>
      <c r="N7" s="14"/>
      <c r="Q7" s="12"/>
      <c r="R7" s="67"/>
      <c r="S7" s="57"/>
      <c r="T7" s="97"/>
      <c r="U7" s="97"/>
      <c r="V7" s="97"/>
      <c r="W7" s="7"/>
      <c r="X7" s="95"/>
      <c r="AD7" s="14"/>
      <c r="AE7" s="7"/>
      <c r="AF7" s="7"/>
      <c r="AG7" s="7"/>
      <c r="AH7" s="7"/>
      <c r="AI7" s="7"/>
      <c r="AJ7" s="7"/>
      <c r="AK7" s="7"/>
      <c r="AL7" s="7"/>
      <c r="AM7" s="7"/>
      <c r="AN7" s="7"/>
      <c r="AO7" s="7"/>
      <c r="AP7" s="7"/>
      <c r="AQ7" s="7"/>
      <c r="AR7" s="7"/>
      <c r="AS7" s="7"/>
      <c r="AT7" s="7"/>
      <c r="AU7" s="7"/>
      <c r="AV7" s="7"/>
      <c r="AW7" s="7"/>
      <c r="AX7" s="7"/>
      <c r="AY7" s="7"/>
      <c r="AZ7" s="7"/>
      <c r="BA7" s="7"/>
      <c r="BB7" s="7"/>
      <c r="BC7" s="7"/>
      <c r="BD7" s="7"/>
      <c r="BE7" s="7"/>
      <c r="BF7" s="7"/>
      <c r="BG7" s="7"/>
      <c r="BH7" s="7"/>
      <c r="BI7" s="7"/>
      <c r="BJ7" s="7"/>
      <c r="BK7" s="7"/>
      <c r="BL7" s="7"/>
      <c r="BM7" s="7"/>
      <c r="BN7" s="7"/>
      <c r="BO7" s="7"/>
      <c r="BP7" s="7"/>
      <c r="BQ7" s="7"/>
      <c r="BR7" s="7"/>
      <c r="BS7" s="7"/>
      <c r="BT7" s="7"/>
      <c r="BU7" s="7"/>
      <c r="BV7" s="7"/>
      <c r="BW7" s="7"/>
      <c r="BX7" s="7"/>
      <c r="BY7" s="7"/>
      <c r="BZ7" s="7"/>
      <c r="CA7" s="7"/>
      <c r="CB7" s="7"/>
      <c r="CC7" s="7"/>
      <c r="CD7" s="7"/>
      <c r="CE7" s="7"/>
      <c r="CF7" s="7"/>
      <c r="CG7" s="7"/>
      <c r="CH7" s="7"/>
      <c r="CI7" s="7"/>
      <c r="CJ7" s="7"/>
      <c r="CK7" s="7"/>
      <c r="CL7" s="7"/>
      <c r="CM7" s="7"/>
      <c r="CN7" s="7"/>
      <c r="CO7" s="7"/>
      <c r="CP7" s="7"/>
      <c r="CQ7" s="7"/>
      <c r="CR7" s="7"/>
      <c r="CS7" s="7"/>
      <c r="CT7" s="7"/>
      <c r="CU7" s="7"/>
      <c r="CV7" s="7"/>
      <c r="CW7" s="7"/>
      <c r="CX7" s="7"/>
      <c r="CY7" s="7"/>
      <c r="CZ7" s="7"/>
      <c r="DA7" s="7"/>
      <c r="DB7" s="7"/>
      <c r="DC7" s="7"/>
      <c r="DD7" s="7"/>
      <c r="DE7" s="7"/>
      <c r="DF7" s="7"/>
      <c r="DG7" s="7"/>
      <c r="DH7" s="7"/>
      <c r="DI7" s="7"/>
      <c r="DJ7" s="7"/>
      <c r="DK7" s="7"/>
      <c r="DL7" s="7"/>
      <c r="DM7" s="7"/>
      <c r="DN7" s="7"/>
      <c r="DO7" s="7"/>
      <c r="DP7" s="7"/>
      <c r="DQ7" s="7"/>
      <c r="DR7" s="7"/>
      <c r="DS7" s="7"/>
      <c r="DT7" s="7"/>
      <c r="DU7" s="7"/>
      <c r="DV7" s="7"/>
      <c r="DW7" s="7"/>
      <c r="DX7" s="7"/>
      <c r="DY7" s="7"/>
      <c r="DZ7" s="7"/>
      <c r="EA7" s="7"/>
      <c r="EB7" s="7"/>
      <c r="EC7" s="7"/>
      <c r="ED7" s="7"/>
      <c r="EE7" s="7"/>
      <c r="EF7" s="7"/>
      <c r="EG7" s="7"/>
      <c r="EH7" s="7"/>
      <c r="EI7" s="7"/>
      <c r="EJ7" s="7"/>
      <c r="EK7" s="7"/>
      <c r="EL7" s="7"/>
      <c r="EM7" s="7"/>
      <c r="EN7" s="7"/>
      <c r="EO7" s="7"/>
      <c r="EP7" s="7"/>
      <c r="EQ7" s="7"/>
      <c r="ER7" s="7"/>
      <c r="ES7" s="7"/>
      <c r="ET7" s="7"/>
      <c r="EU7" s="7"/>
      <c r="EV7" s="7"/>
      <c r="EW7" s="7"/>
      <c r="EX7" s="7"/>
      <c r="EY7" s="7"/>
      <c r="EZ7" s="7"/>
      <c r="FA7" s="7"/>
      <c r="FB7" s="7"/>
      <c r="FC7" s="7"/>
      <c r="FD7" s="7"/>
      <c r="FE7" s="7"/>
      <c r="FF7" s="7"/>
      <c r="FG7" s="7"/>
      <c r="FH7" s="7"/>
      <c r="FI7" s="7"/>
      <c r="FJ7" s="7"/>
      <c r="FK7" s="7"/>
      <c r="FL7" s="7"/>
      <c r="FM7" s="7"/>
      <c r="FN7" s="7"/>
    </row>
    <row r="8" spans="2:170" x14ac:dyDescent="0.2">
      <c r="B8" s="28"/>
      <c r="C8" s="20" t="s">
        <v>201</v>
      </c>
      <c r="D8" s="7"/>
      <c r="F8" s="20"/>
      <c r="G8" s="20"/>
      <c r="H8" s="20"/>
      <c r="I8" s="20"/>
      <c r="J8" s="14"/>
      <c r="K8" s="14"/>
      <c r="L8" s="14"/>
      <c r="M8" s="14"/>
      <c r="N8" s="14"/>
      <c r="O8" s="14"/>
      <c r="Q8" s="28"/>
      <c r="X8" s="95"/>
      <c r="AD8" s="14"/>
      <c r="AE8" s="7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 s="7"/>
      <c r="BD8" s="7"/>
      <c r="BE8" s="7"/>
      <c r="BF8" s="7"/>
      <c r="BG8" s="7"/>
      <c r="BH8" s="7"/>
      <c r="BI8" s="7"/>
      <c r="BJ8" s="7"/>
      <c r="BK8" s="7"/>
      <c r="BL8" s="7"/>
      <c r="BM8" s="7"/>
      <c r="BN8" s="7"/>
      <c r="BO8" s="7"/>
      <c r="BP8" s="7"/>
      <c r="BQ8" s="7"/>
      <c r="BR8" s="7"/>
      <c r="BS8" s="7"/>
      <c r="BT8" s="7"/>
      <c r="BU8" s="7"/>
      <c r="BV8" s="7"/>
      <c r="BW8" s="7"/>
      <c r="BX8" s="7"/>
      <c r="BY8" s="7"/>
      <c r="BZ8" s="7"/>
      <c r="CA8" s="7"/>
      <c r="CB8" s="7"/>
      <c r="CC8" s="7"/>
      <c r="CD8" s="7"/>
      <c r="CE8" s="7"/>
      <c r="CF8" s="7"/>
      <c r="CG8" s="7"/>
      <c r="CH8" s="7"/>
      <c r="CI8" s="7"/>
      <c r="CJ8" s="7"/>
      <c r="CK8" s="7"/>
      <c r="CL8" s="7"/>
      <c r="CM8" s="7"/>
      <c r="CN8" s="7"/>
      <c r="CO8" s="7"/>
      <c r="CP8" s="7"/>
      <c r="CQ8" s="7"/>
      <c r="CR8" s="7"/>
      <c r="CS8" s="7"/>
      <c r="CT8" s="7"/>
      <c r="CU8" s="7"/>
      <c r="CV8" s="7"/>
      <c r="CW8" s="7"/>
      <c r="CX8" s="7"/>
      <c r="CY8" s="7"/>
      <c r="CZ8" s="7"/>
      <c r="DA8" s="7"/>
      <c r="DB8" s="7"/>
      <c r="DC8" s="7"/>
      <c r="DD8" s="7"/>
      <c r="DE8" s="7"/>
      <c r="DF8" s="7"/>
      <c r="DG8" s="7"/>
      <c r="DH8" s="7"/>
      <c r="DI8" s="7"/>
      <c r="DJ8" s="7"/>
      <c r="DK8" s="7"/>
      <c r="DL8" s="7"/>
      <c r="DM8" s="7"/>
      <c r="DN8" s="7"/>
      <c r="DO8" s="7"/>
      <c r="DP8" s="7"/>
      <c r="DQ8" s="7"/>
      <c r="DR8" s="7"/>
      <c r="DS8" s="7"/>
      <c r="DT8" s="7"/>
      <c r="DU8" s="7"/>
      <c r="DV8" s="7"/>
      <c r="DW8" s="7"/>
      <c r="DX8" s="7"/>
      <c r="DY8" s="7"/>
      <c r="DZ8" s="7"/>
      <c r="EA8" s="7"/>
      <c r="EB8" s="7"/>
      <c r="EC8" s="7"/>
      <c r="ED8" s="7"/>
      <c r="EE8" s="7"/>
      <c r="EF8" s="7"/>
      <c r="EG8" s="7"/>
      <c r="EH8" s="7"/>
      <c r="EI8" s="7"/>
      <c r="EJ8" s="7"/>
      <c r="EK8" s="7"/>
      <c r="EL8" s="7"/>
      <c r="EM8" s="7"/>
      <c r="EN8" s="7"/>
      <c r="EO8" s="7"/>
      <c r="EP8" s="7"/>
      <c r="EQ8" s="7"/>
      <c r="ER8" s="7"/>
      <c r="ES8" s="7"/>
      <c r="ET8" s="7"/>
      <c r="EU8" s="7"/>
      <c r="EV8" s="7"/>
      <c r="EW8" s="7"/>
      <c r="EX8" s="7"/>
      <c r="EY8" s="7"/>
      <c r="EZ8" s="7"/>
      <c r="FA8" s="7"/>
      <c r="FB8" s="7"/>
      <c r="FC8" s="7"/>
      <c r="FD8" s="7"/>
      <c r="FE8" s="7"/>
      <c r="FF8" s="7"/>
      <c r="FG8" s="7"/>
      <c r="FH8" s="7"/>
      <c r="FI8" s="7"/>
      <c r="FJ8" s="7"/>
      <c r="FK8" s="7"/>
      <c r="FL8" s="7"/>
      <c r="FM8" s="7"/>
      <c r="FN8" s="7"/>
    </row>
    <row r="9" spans="2:170" ht="3" customHeight="1" x14ac:dyDescent="0.2">
      <c r="B9" s="29"/>
      <c r="C9" s="55"/>
      <c r="D9" s="24"/>
      <c r="E9" s="24"/>
      <c r="F9" s="24"/>
      <c r="G9" s="24"/>
      <c r="H9" s="24"/>
      <c r="I9" s="24"/>
      <c r="J9" s="23"/>
      <c r="K9" s="23"/>
      <c r="L9" s="23"/>
      <c r="M9" s="23"/>
      <c r="N9" s="23"/>
      <c r="O9" s="23"/>
      <c r="P9" s="23"/>
      <c r="Q9" s="29"/>
      <c r="R9" s="23"/>
      <c r="S9" s="23"/>
      <c r="T9" s="23"/>
      <c r="U9" s="23"/>
      <c r="V9" s="23"/>
      <c r="W9" s="23"/>
      <c r="X9" s="25"/>
      <c r="Y9" s="14"/>
      <c r="Z9" s="14"/>
      <c r="AA9" s="14"/>
      <c r="AB9" s="14"/>
      <c r="AC9" s="6"/>
      <c r="AD9" s="14"/>
      <c r="AE9" s="7"/>
      <c r="AF9" s="7"/>
      <c r="AG9" s="7"/>
      <c r="AH9" s="7"/>
      <c r="AI9" s="7"/>
      <c r="AJ9" s="7"/>
      <c r="AK9" s="7"/>
      <c r="AL9" s="7"/>
      <c r="AM9" s="7"/>
      <c r="AN9" s="7"/>
      <c r="AO9" s="7"/>
      <c r="AP9" s="7"/>
      <c r="AQ9" s="7"/>
      <c r="AR9" s="7"/>
      <c r="AS9" s="7"/>
      <c r="AT9" s="7"/>
      <c r="AU9" s="7"/>
      <c r="AV9" s="7"/>
      <c r="AW9" s="7"/>
      <c r="AX9" s="7"/>
      <c r="AY9" s="7"/>
      <c r="AZ9" s="7"/>
      <c r="BA9" s="7"/>
      <c r="BB9" s="7"/>
      <c r="BC9" s="7"/>
      <c r="BD9" s="7"/>
      <c r="BE9" s="7"/>
      <c r="BF9" s="7"/>
      <c r="BG9" s="7"/>
      <c r="BH9" s="7"/>
      <c r="BI9" s="7"/>
      <c r="BJ9" s="7"/>
      <c r="BK9" s="7"/>
      <c r="BL9" s="7"/>
      <c r="BM9" s="7"/>
      <c r="BN9" s="7"/>
      <c r="BO9" s="7"/>
      <c r="BP9" s="7"/>
      <c r="BQ9" s="7"/>
      <c r="BR9" s="7"/>
      <c r="BS9" s="7"/>
      <c r="BT9" s="7"/>
      <c r="BU9" s="7"/>
      <c r="BV9" s="7"/>
      <c r="BW9" s="7"/>
      <c r="BX9" s="7"/>
      <c r="BY9" s="7"/>
      <c r="BZ9" s="7"/>
      <c r="CA9" s="7"/>
      <c r="CB9" s="7"/>
      <c r="CC9" s="7"/>
      <c r="CD9" s="7"/>
      <c r="CE9" s="7"/>
      <c r="CF9" s="7"/>
      <c r="CG9" s="7"/>
      <c r="CH9" s="7"/>
      <c r="CI9" s="7"/>
      <c r="CJ9" s="7"/>
      <c r="CK9" s="7"/>
      <c r="CL9" s="7"/>
      <c r="CM9" s="7"/>
      <c r="CN9" s="7"/>
      <c r="CO9" s="7"/>
      <c r="CP9" s="7"/>
      <c r="CQ9" s="7"/>
      <c r="CR9" s="7"/>
      <c r="CS9" s="7"/>
      <c r="CT9" s="7"/>
      <c r="CU9" s="7"/>
      <c r="CV9" s="7"/>
      <c r="CW9" s="7"/>
      <c r="CX9" s="7"/>
      <c r="CY9" s="7"/>
      <c r="CZ9" s="7"/>
      <c r="DA9" s="7"/>
      <c r="DB9" s="7"/>
      <c r="DC9" s="7"/>
      <c r="DD9" s="7"/>
      <c r="DE9" s="7"/>
      <c r="DF9" s="7"/>
      <c r="DG9" s="7"/>
      <c r="DH9" s="7"/>
      <c r="DI9" s="7"/>
      <c r="DJ9" s="7"/>
      <c r="DK9" s="7"/>
      <c r="DL9" s="7"/>
      <c r="DM9" s="7"/>
      <c r="DN9" s="7"/>
      <c r="DO9" s="7"/>
      <c r="DP9" s="7"/>
      <c r="DQ9" s="7"/>
      <c r="DR9" s="7"/>
      <c r="DS9" s="7"/>
      <c r="DT9" s="7"/>
      <c r="DU9" s="7"/>
      <c r="DV9" s="7"/>
      <c r="DW9" s="7"/>
      <c r="DX9" s="7"/>
      <c r="DY9" s="7"/>
      <c r="DZ9" s="7"/>
      <c r="EA9" s="7"/>
      <c r="EB9" s="7"/>
      <c r="EC9" s="7"/>
      <c r="ED9" s="7"/>
      <c r="EE9" s="7"/>
      <c r="EF9" s="7"/>
      <c r="EG9" s="7"/>
      <c r="EH9" s="7"/>
      <c r="EI9" s="7"/>
      <c r="EJ9" s="7"/>
      <c r="EK9" s="7"/>
      <c r="EL9" s="7"/>
      <c r="EM9" s="7"/>
      <c r="EN9" s="7"/>
      <c r="EO9" s="7"/>
      <c r="EP9" s="7"/>
      <c r="EQ9" s="7"/>
      <c r="ER9" s="7"/>
      <c r="ES9" s="7"/>
      <c r="ET9" s="7"/>
      <c r="EU9" s="7"/>
      <c r="EV9" s="7"/>
      <c r="EW9" s="7"/>
      <c r="EX9" s="7"/>
      <c r="EY9" s="7"/>
      <c r="EZ9" s="7"/>
      <c r="FA9" s="7"/>
      <c r="FB9" s="7"/>
      <c r="FC9" s="7"/>
      <c r="FD9" s="7"/>
      <c r="FE9" s="7"/>
      <c r="FF9" s="7"/>
      <c r="FG9" s="7"/>
      <c r="FH9" s="7"/>
      <c r="FI9" s="7"/>
      <c r="FJ9" s="7"/>
      <c r="FK9" s="7"/>
      <c r="FL9" s="7"/>
      <c r="FM9" s="7"/>
      <c r="FN9" s="7"/>
    </row>
    <row r="10" spans="2:170" ht="10.5" customHeight="1" x14ac:dyDescent="0.2">
      <c r="B10" s="12"/>
      <c r="C10" s="19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95"/>
    </row>
    <row r="11" spans="2:170" x14ac:dyDescent="0.2">
      <c r="B11" s="12"/>
      <c r="C11" s="19"/>
      <c r="D11" s="98"/>
      <c r="E11" s="7"/>
      <c r="G11" s="98" t="s">
        <v>202</v>
      </c>
      <c r="J11" s="7"/>
      <c r="K11" s="7"/>
      <c r="L11" s="7"/>
      <c r="M11" s="7"/>
      <c r="N11" s="7"/>
      <c r="O11" s="7"/>
      <c r="P11" s="7"/>
      <c r="Q11" s="98"/>
      <c r="R11" s="7"/>
      <c r="S11" s="7"/>
      <c r="T11" s="7"/>
      <c r="U11" s="7"/>
      <c r="V11" s="7"/>
      <c r="W11" s="7"/>
      <c r="X11" s="95"/>
    </row>
    <row r="12" spans="2:170" x14ac:dyDescent="0.2">
      <c r="B12" s="12"/>
      <c r="C12" s="49" t="s">
        <v>203</v>
      </c>
      <c r="D12" s="7"/>
      <c r="E12" s="7"/>
      <c r="F12" s="19"/>
      <c r="G12" s="354"/>
      <c r="H12" s="354"/>
      <c r="I12" s="354"/>
      <c r="J12" s="354"/>
      <c r="K12" s="354"/>
      <c r="L12" s="354"/>
      <c r="M12" s="354"/>
      <c r="N12" s="354"/>
      <c r="O12" s="354"/>
      <c r="P12" s="354"/>
      <c r="Q12" s="354"/>
      <c r="R12" s="354"/>
      <c r="S12" s="354"/>
      <c r="T12" s="7"/>
      <c r="U12" s="7"/>
      <c r="V12" s="7"/>
      <c r="W12" s="7"/>
      <c r="X12" s="95"/>
    </row>
    <row r="13" spans="2:170" ht="7.5" customHeight="1" x14ac:dyDescent="0.2">
      <c r="B13" s="12"/>
      <c r="C13" s="19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95"/>
    </row>
    <row r="14" spans="2:170" x14ac:dyDescent="0.2">
      <c r="B14" s="12"/>
      <c r="C14" s="19"/>
      <c r="D14" s="7"/>
      <c r="E14" s="7"/>
      <c r="F14" s="7"/>
      <c r="G14" s="99" t="s">
        <v>204</v>
      </c>
      <c r="H14" s="100"/>
      <c r="I14" s="100"/>
      <c r="J14" s="100"/>
      <c r="K14" s="100"/>
      <c r="L14" s="100"/>
      <c r="M14" s="100"/>
      <c r="N14" s="101"/>
      <c r="O14" s="7"/>
      <c r="P14" s="99" t="s">
        <v>205</v>
      </c>
      <c r="Q14" s="100"/>
      <c r="R14" s="100"/>
      <c r="S14" s="100"/>
      <c r="T14" s="100"/>
      <c r="U14" s="100"/>
      <c r="V14" s="100"/>
      <c r="W14" s="101"/>
      <c r="X14" s="95"/>
    </row>
    <row r="15" spans="2:170" ht="7.5" customHeight="1" x14ac:dyDescent="0.2">
      <c r="B15" s="12"/>
      <c r="C15" s="19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95"/>
    </row>
    <row r="16" spans="2:170" x14ac:dyDescent="0.2">
      <c r="B16" s="12"/>
      <c r="C16" s="19"/>
      <c r="D16" s="7"/>
      <c r="E16" s="7"/>
      <c r="F16" s="7"/>
      <c r="G16" s="49" t="s">
        <v>206</v>
      </c>
      <c r="H16" s="7"/>
      <c r="I16" s="346" t="s">
        <v>207</v>
      </c>
      <c r="J16" s="346"/>
      <c r="K16" s="7"/>
      <c r="L16" s="346" t="s">
        <v>208</v>
      </c>
      <c r="M16" s="346"/>
      <c r="N16" s="346"/>
      <c r="O16" s="7"/>
      <c r="P16" s="346" t="s">
        <v>83</v>
      </c>
      <c r="Q16" s="346"/>
      <c r="R16" s="7"/>
      <c r="S16" s="346" t="s">
        <v>84</v>
      </c>
      <c r="T16" s="346"/>
      <c r="U16" s="7"/>
      <c r="V16" s="346" t="s">
        <v>85</v>
      </c>
      <c r="W16" s="346"/>
      <c r="X16" s="95"/>
    </row>
    <row r="17" spans="2:24" ht="6" customHeight="1" x14ac:dyDescent="0.2">
      <c r="B17" s="12"/>
      <c r="C17" s="19"/>
      <c r="D17" s="7"/>
      <c r="E17" s="7"/>
      <c r="F17" s="7"/>
      <c r="G17" s="7"/>
      <c r="H17" s="7"/>
      <c r="I17" s="7"/>
      <c r="J17" s="19"/>
      <c r="K17" s="7"/>
      <c r="L17" s="19"/>
      <c r="M17" s="19"/>
      <c r="N17" s="7"/>
      <c r="O17" s="7"/>
      <c r="P17" s="19"/>
      <c r="Q17" s="7"/>
      <c r="R17" s="7"/>
      <c r="S17" s="19"/>
      <c r="T17" s="7"/>
      <c r="U17" s="7"/>
      <c r="V17" s="19"/>
      <c r="W17" s="7"/>
      <c r="X17" s="95"/>
    </row>
    <row r="18" spans="2:24" x14ac:dyDescent="0.2">
      <c r="B18" s="12"/>
      <c r="C18" s="19"/>
      <c r="D18" s="98" t="s">
        <v>209</v>
      </c>
      <c r="E18" s="7"/>
      <c r="F18" s="7"/>
      <c r="G18" s="102"/>
      <c r="H18" s="7"/>
      <c r="I18" s="353"/>
      <c r="J18" s="353"/>
      <c r="K18" s="7"/>
      <c r="L18" s="353"/>
      <c r="M18" s="353"/>
      <c r="N18" s="353"/>
      <c r="O18" s="7"/>
      <c r="P18" s="353"/>
      <c r="Q18" s="353"/>
      <c r="R18" s="7"/>
      <c r="S18" s="353"/>
      <c r="T18" s="353"/>
      <c r="U18" s="7"/>
      <c r="V18" s="353"/>
      <c r="W18" s="353"/>
      <c r="X18" s="95"/>
    </row>
    <row r="19" spans="2:24" ht="6.75" customHeight="1" x14ac:dyDescent="0.2">
      <c r="B19" s="12"/>
      <c r="C19" s="19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95"/>
    </row>
    <row r="20" spans="2:24" x14ac:dyDescent="0.2">
      <c r="B20" s="12"/>
      <c r="C20" s="19"/>
      <c r="D20" s="98" t="s">
        <v>210</v>
      </c>
      <c r="E20" s="7"/>
      <c r="F20" s="7"/>
      <c r="G20" s="102"/>
      <c r="H20" s="7"/>
      <c r="I20" s="353"/>
      <c r="J20" s="353"/>
      <c r="K20" s="7"/>
      <c r="L20" s="353"/>
      <c r="M20" s="353"/>
      <c r="N20" s="353"/>
      <c r="O20" s="7"/>
      <c r="P20" s="353"/>
      <c r="Q20" s="353"/>
      <c r="R20" s="7"/>
      <c r="S20" s="353"/>
      <c r="T20" s="353"/>
      <c r="U20" s="7"/>
      <c r="V20" s="353"/>
      <c r="W20" s="353"/>
      <c r="X20" s="95"/>
    </row>
    <row r="21" spans="2:24" ht="6" customHeight="1" x14ac:dyDescent="0.2">
      <c r="B21" s="12"/>
      <c r="C21" s="19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95"/>
    </row>
    <row r="22" spans="2:24" x14ac:dyDescent="0.2">
      <c r="B22" s="12"/>
      <c r="C22" s="98" t="s">
        <v>211</v>
      </c>
      <c r="D22" s="98"/>
      <c r="E22" s="7"/>
      <c r="H22" s="103"/>
      <c r="I22" s="104"/>
      <c r="J22" s="98" t="s">
        <v>212</v>
      </c>
      <c r="K22" s="19"/>
      <c r="L22" s="98"/>
      <c r="M22" s="104"/>
      <c r="N22" s="98" t="s">
        <v>213</v>
      </c>
      <c r="O22" s="19"/>
      <c r="R22" s="7"/>
      <c r="S22" s="7"/>
      <c r="T22" s="7"/>
      <c r="U22" s="7"/>
      <c r="V22" s="7"/>
      <c r="W22" s="7"/>
      <c r="X22" s="95"/>
    </row>
    <row r="23" spans="2:24" ht="10.5" customHeight="1" x14ac:dyDescent="0.2">
      <c r="B23" s="21"/>
      <c r="C23" s="22"/>
      <c r="D23" s="52"/>
      <c r="E23" s="52"/>
      <c r="F23" s="52"/>
      <c r="G23" s="52"/>
      <c r="H23" s="52"/>
      <c r="I23" s="52"/>
      <c r="J23" s="52"/>
      <c r="K23" s="52"/>
      <c r="L23" s="52"/>
      <c r="M23" s="52"/>
      <c r="N23" s="52"/>
      <c r="O23" s="52"/>
      <c r="P23" s="52"/>
      <c r="Q23" s="52"/>
      <c r="R23" s="52"/>
      <c r="S23" s="52"/>
      <c r="T23" s="52"/>
      <c r="U23" s="52"/>
      <c r="V23" s="52"/>
      <c r="W23" s="52"/>
      <c r="X23" s="96"/>
    </row>
    <row r="24" spans="2:24" ht="7.5" customHeight="1" x14ac:dyDescent="0.2">
      <c r="B24" s="12"/>
      <c r="C24" s="19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95"/>
    </row>
    <row r="25" spans="2:24" x14ac:dyDescent="0.2">
      <c r="B25" s="12"/>
      <c r="C25" s="19"/>
      <c r="D25" s="98"/>
      <c r="E25" s="7"/>
      <c r="G25" s="98" t="s">
        <v>202</v>
      </c>
      <c r="J25" s="7"/>
      <c r="K25" s="7"/>
      <c r="L25" s="7"/>
      <c r="M25" s="7"/>
      <c r="N25" s="7"/>
      <c r="O25" s="7"/>
      <c r="P25" s="7"/>
      <c r="Q25" s="98"/>
      <c r="R25" s="7"/>
      <c r="S25" s="7"/>
      <c r="T25" s="7"/>
      <c r="U25" s="7"/>
      <c r="V25" s="7"/>
      <c r="W25" s="7"/>
      <c r="X25" s="95"/>
    </row>
    <row r="26" spans="2:24" x14ac:dyDescent="0.2">
      <c r="B26" s="12"/>
      <c r="C26" s="49" t="s">
        <v>214</v>
      </c>
      <c r="D26" s="7"/>
      <c r="E26" s="7"/>
      <c r="F26" s="19"/>
      <c r="G26" s="354"/>
      <c r="H26" s="354"/>
      <c r="I26" s="354"/>
      <c r="J26" s="354"/>
      <c r="K26" s="354"/>
      <c r="L26" s="354"/>
      <c r="M26" s="354"/>
      <c r="N26" s="354"/>
      <c r="O26" s="354"/>
      <c r="P26" s="354"/>
      <c r="Q26" s="354"/>
      <c r="R26" s="354"/>
      <c r="S26" s="354"/>
      <c r="T26" s="7"/>
      <c r="U26" s="7"/>
      <c r="V26" s="7"/>
      <c r="W26" s="7"/>
      <c r="X26" s="95"/>
    </row>
    <row r="27" spans="2:24" ht="6.75" customHeight="1" x14ac:dyDescent="0.2">
      <c r="B27" s="12"/>
      <c r="C27" s="2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95"/>
    </row>
    <row r="28" spans="2:24" x14ac:dyDescent="0.2">
      <c r="B28" s="12"/>
      <c r="C28" s="19"/>
      <c r="D28" s="7"/>
      <c r="E28" s="7"/>
      <c r="F28" s="7"/>
      <c r="G28" s="99" t="s">
        <v>204</v>
      </c>
      <c r="H28" s="100"/>
      <c r="I28" s="100"/>
      <c r="J28" s="100"/>
      <c r="K28" s="100"/>
      <c r="L28" s="100"/>
      <c r="M28" s="100"/>
      <c r="N28" s="101"/>
      <c r="O28" s="7"/>
      <c r="P28" s="99" t="s">
        <v>205</v>
      </c>
      <c r="Q28" s="100"/>
      <c r="R28" s="100"/>
      <c r="S28" s="100"/>
      <c r="T28" s="100"/>
      <c r="U28" s="100"/>
      <c r="V28" s="100"/>
      <c r="W28" s="101"/>
      <c r="X28" s="95"/>
    </row>
    <row r="29" spans="2:24" ht="7.5" customHeight="1" x14ac:dyDescent="0.2">
      <c r="B29" s="12"/>
      <c r="C29" s="19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95"/>
    </row>
    <row r="30" spans="2:24" x14ac:dyDescent="0.2">
      <c r="B30" s="12"/>
      <c r="C30" s="19"/>
      <c r="D30" s="7"/>
      <c r="E30" s="7"/>
      <c r="F30" s="7"/>
      <c r="G30" s="49" t="s">
        <v>206</v>
      </c>
      <c r="H30" s="7"/>
      <c r="I30" s="346" t="s">
        <v>207</v>
      </c>
      <c r="J30" s="346"/>
      <c r="K30" s="7"/>
      <c r="L30" s="346" t="s">
        <v>208</v>
      </c>
      <c r="M30" s="346"/>
      <c r="N30" s="346"/>
      <c r="O30" s="7"/>
      <c r="P30" s="346" t="s">
        <v>83</v>
      </c>
      <c r="Q30" s="346"/>
      <c r="R30" s="7"/>
      <c r="S30" s="346" t="s">
        <v>84</v>
      </c>
      <c r="T30" s="346"/>
      <c r="U30" s="105"/>
      <c r="V30" s="346" t="s">
        <v>85</v>
      </c>
      <c r="W30" s="346"/>
      <c r="X30" s="95"/>
    </row>
    <row r="31" spans="2:24" ht="6" customHeight="1" x14ac:dyDescent="0.2">
      <c r="B31" s="12"/>
      <c r="C31" s="19"/>
      <c r="D31" s="7"/>
      <c r="E31" s="7"/>
      <c r="F31" s="7"/>
      <c r="G31" s="7"/>
      <c r="H31" s="7"/>
      <c r="I31" s="7"/>
      <c r="J31" s="19"/>
      <c r="K31" s="7"/>
      <c r="L31" s="19"/>
      <c r="M31" s="19"/>
      <c r="N31" s="7"/>
      <c r="O31" s="7"/>
      <c r="P31" s="19"/>
      <c r="Q31" s="7"/>
      <c r="R31" s="7"/>
      <c r="S31" s="19"/>
      <c r="T31" s="7"/>
      <c r="U31" s="7"/>
      <c r="V31" s="19"/>
      <c r="W31" s="7"/>
      <c r="X31" s="95"/>
    </row>
    <row r="32" spans="2:24" x14ac:dyDescent="0.2">
      <c r="B32" s="12"/>
      <c r="C32" s="19"/>
      <c r="D32" s="98" t="s">
        <v>209</v>
      </c>
      <c r="E32" s="7"/>
      <c r="F32" s="7"/>
      <c r="G32" s="102"/>
      <c r="H32" s="7"/>
      <c r="I32" s="353"/>
      <c r="J32" s="353"/>
      <c r="K32" s="7"/>
      <c r="L32" s="353"/>
      <c r="M32" s="353"/>
      <c r="N32" s="353"/>
      <c r="O32" s="7"/>
      <c r="P32" s="353"/>
      <c r="Q32" s="353"/>
      <c r="R32" s="7"/>
      <c r="S32" s="353"/>
      <c r="T32" s="353"/>
      <c r="U32" s="106"/>
      <c r="V32" s="353"/>
      <c r="W32" s="353"/>
      <c r="X32" s="95"/>
    </row>
    <row r="33" spans="2:24" ht="6.75" customHeight="1" x14ac:dyDescent="0.2">
      <c r="B33" s="12"/>
      <c r="C33" s="19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95"/>
    </row>
    <row r="34" spans="2:24" x14ac:dyDescent="0.2">
      <c r="B34" s="12"/>
      <c r="C34" s="19"/>
      <c r="D34" s="98" t="s">
        <v>210</v>
      </c>
      <c r="E34" s="7"/>
      <c r="F34" s="7"/>
      <c r="G34" s="102"/>
      <c r="H34" s="7"/>
      <c r="I34" s="353"/>
      <c r="J34" s="353"/>
      <c r="K34" s="7"/>
      <c r="L34" s="353"/>
      <c r="M34" s="353"/>
      <c r="N34" s="353"/>
      <c r="O34" s="7"/>
      <c r="P34" s="353"/>
      <c r="Q34" s="353"/>
      <c r="R34" s="7"/>
      <c r="S34" s="353"/>
      <c r="T34" s="353"/>
      <c r="U34" s="106"/>
      <c r="V34" s="353"/>
      <c r="W34" s="353"/>
      <c r="X34" s="95"/>
    </row>
    <row r="35" spans="2:24" ht="6" customHeight="1" x14ac:dyDescent="0.2">
      <c r="B35" s="12"/>
      <c r="C35" s="19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95"/>
    </row>
    <row r="36" spans="2:24" x14ac:dyDescent="0.2">
      <c r="B36" s="12"/>
      <c r="C36" s="98" t="s">
        <v>211</v>
      </c>
      <c r="E36" s="7"/>
      <c r="H36" s="103"/>
      <c r="I36" s="104"/>
      <c r="J36" s="98" t="s">
        <v>212</v>
      </c>
      <c r="K36" s="19"/>
      <c r="L36" s="98"/>
      <c r="M36" s="104"/>
      <c r="N36" s="98" t="s">
        <v>213</v>
      </c>
      <c r="O36" s="19"/>
      <c r="Q36" s="98"/>
      <c r="R36" s="7"/>
      <c r="S36" s="7"/>
      <c r="T36" s="7"/>
      <c r="U36" s="7"/>
      <c r="V36" s="7"/>
      <c r="W36" s="7"/>
      <c r="X36" s="95"/>
    </row>
    <row r="37" spans="2:24" ht="11.25" customHeight="1" x14ac:dyDescent="0.2">
      <c r="B37" s="21"/>
      <c r="C37" s="22"/>
      <c r="D37" s="52"/>
      <c r="E37" s="52"/>
      <c r="F37" s="52"/>
      <c r="G37" s="52"/>
      <c r="H37" s="52"/>
      <c r="I37" s="52"/>
      <c r="J37" s="52"/>
      <c r="K37" s="52"/>
      <c r="L37" s="52"/>
      <c r="M37" s="52"/>
      <c r="N37" s="52"/>
      <c r="O37" s="52"/>
      <c r="P37" s="52"/>
      <c r="Q37" s="52"/>
      <c r="R37" s="52"/>
      <c r="S37" s="52"/>
      <c r="T37" s="52"/>
      <c r="U37" s="52"/>
      <c r="V37" s="52"/>
      <c r="W37" s="52"/>
      <c r="X37" s="96"/>
    </row>
    <row r="38" spans="2:24" ht="6.75" customHeight="1" x14ac:dyDescent="0.2">
      <c r="B38" s="12"/>
      <c r="C38" s="19"/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95"/>
    </row>
    <row r="39" spans="2:24" x14ac:dyDescent="0.2">
      <c r="B39" s="12"/>
      <c r="C39" s="19"/>
      <c r="D39" s="98"/>
      <c r="E39" s="7"/>
      <c r="G39" s="98" t="s">
        <v>202</v>
      </c>
      <c r="J39" s="7"/>
      <c r="K39" s="7"/>
      <c r="L39" s="7"/>
      <c r="M39" s="7"/>
      <c r="N39" s="7"/>
      <c r="O39" s="7"/>
      <c r="P39" s="7"/>
      <c r="Q39" s="98"/>
      <c r="R39" s="7"/>
      <c r="S39" s="7"/>
      <c r="T39" s="7"/>
      <c r="U39" s="7"/>
      <c r="V39" s="7"/>
      <c r="W39" s="7"/>
      <c r="X39" s="95"/>
    </row>
    <row r="40" spans="2:24" x14ac:dyDescent="0.2">
      <c r="B40" s="12"/>
      <c r="C40" s="49" t="s">
        <v>215</v>
      </c>
      <c r="D40" s="7"/>
      <c r="E40" s="7"/>
      <c r="F40" s="19"/>
      <c r="G40" s="354"/>
      <c r="H40" s="354"/>
      <c r="I40" s="354"/>
      <c r="J40" s="354"/>
      <c r="K40" s="354"/>
      <c r="L40" s="354"/>
      <c r="M40" s="354"/>
      <c r="N40" s="354"/>
      <c r="O40" s="354"/>
      <c r="P40" s="354"/>
      <c r="Q40" s="354"/>
      <c r="R40" s="354"/>
      <c r="S40" s="354"/>
      <c r="T40" s="7"/>
      <c r="U40" s="7"/>
      <c r="V40" s="7"/>
      <c r="W40" s="7"/>
      <c r="X40" s="95"/>
    </row>
    <row r="41" spans="2:24" ht="9" customHeight="1" x14ac:dyDescent="0.2">
      <c r="B41" s="12"/>
      <c r="C41" s="19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95"/>
    </row>
    <row r="42" spans="2:24" x14ac:dyDescent="0.2">
      <c r="B42" s="12"/>
      <c r="C42" s="19"/>
      <c r="D42" s="7"/>
      <c r="E42" s="7"/>
      <c r="F42" s="7"/>
      <c r="G42" s="99" t="s">
        <v>204</v>
      </c>
      <c r="H42" s="100"/>
      <c r="I42" s="100"/>
      <c r="J42" s="100"/>
      <c r="K42" s="100"/>
      <c r="L42" s="100"/>
      <c r="M42" s="100"/>
      <c r="N42" s="101"/>
      <c r="O42" s="7"/>
      <c r="P42" s="99" t="s">
        <v>205</v>
      </c>
      <c r="Q42" s="100"/>
      <c r="R42" s="100"/>
      <c r="S42" s="100"/>
      <c r="T42" s="100"/>
      <c r="U42" s="100"/>
      <c r="V42" s="100"/>
      <c r="W42" s="101"/>
      <c r="X42" s="95"/>
    </row>
    <row r="43" spans="2:24" ht="5.25" customHeight="1" x14ac:dyDescent="0.2">
      <c r="B43" s="12"/>
      <c r="C43" s="19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95"/>
    </row>
    <row r="44" spans="2:24" x14ac:dyDescent="0.2">
      <c r="B44" s="12"/>
      <c r="C44" s="19"/>
      <c r="D44" s="7"/>
      <c r="E44" s="7"/>
      <c r="F44" s="7"/>
      <c r="G44" s="49" t="s">
        <v>206</v>
      </c>
      <c r="H44" s="7"/>
      <c r="I44" s="346" t="s">
        <v>207</v>
      </c>
      <c r="J44" s="346"/>
      <c r="K44" s="7"/>
      <c r="L44" s="346" t="s">
        <v>208</v>
      </c>
      <c r="M44" s="346"/>
      <c r="N44" s="346"/>
      <c r="O44" s="7"/>
      <c r="P44" s="346" t="s">
        <v>83</v>
      </c>
      <c r="Q44" s="346"/>
      <c r="R44" s="7"/>
      <c r="S44" s="346" t="s">
        <v>84</v>
      </c>
      <c r="T44" s="346"/>
      <c r="U44" s="7"/>
      <c r="V44" s="346" t="s">
        <v>85</v>
      </c>
      <c r="W44" s="346"/>
      <c r="X44" s="95"/>
    </row>
    <row r="45" spans="2:24" ht="6" customHeight="1" x14ac:dyDescent="0.2">
      <c r="B45" s="12"/>
      <c r="C45" s="19"/>
      <c r="D45" s="7"/>
      <c r="E45" s="7"/>
      <c r="F45" s="7"/>
      <c r="G45" s="7"/>
      <c r="H45" s="7"/>
      <c r="I45" s="7"/>
      <c r="J45" s="19"/>
      <c r="K45" s="7"/>
      <c r="L45" s="19"/>
      <c r="M45" s="19"/>
      <c r="N45" s="7"/>
      <c r="O45" s="7"/>
      <c r="P45" s="19"/>
      <c r="Q45" s="7"/>
      <c r="R45" s="7"/>
      <c r="S45" s="19"/>
      <c r="T45" s="7"/>
      <c r="U45" s="7"/>
      <c r="V45" s="19"/>
      <c r="W45" s="7"/>
      <c r="X45" s="95"/>
    </row>
    <row r="46" spans="2:24" x14ac:dyDescent="0.2">
      <c r="B46" s="12"/>
      <c r="C46" s="19"/>
      <c r="D46" s="98" t="s">
        <v>209</v>
      </c>
      <c r="E46" s="7"/>
      <c r="F46" s="7"/>
      <c r="G46" s="102"/>
      <c r="H46" s="7"/>
      <c r="I46" s="353"/>
      <c r="J46" s="353"/>
      <c r="K46" s="7"/>
      <c r="L46" s="353"/>
      <c r="M46" s="353"/>
      <c r="N46" s="353"/>
      <c r="O46" s="7"/>
      <c r="P46" s="353"/>
      <c r="Q46" s="353"/>
      <c r="R46" s="7"/>
      <c r="S46" s="353"/>
      <c r="T46" s="353"/>
      <c r="U46" s="7"/>
      <c r="V46" s="353"/>
      <c r="W46" s="353"/>
      <c r="X46" s="95"/>
    </row>
    <row r="47" spans="2:24" ht="6.75" customHeight="1" x14ac:dyDescent="0.2">
      <c r="B47" s="12"/>
      <c r="C47" s="19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95"/>
    </row>
    <row r="48" spans="2:24" x14ac:dyDescent="0.2">
      <c r="B48" s="12"/>
      <c r="C48" s="19"/>
      <c r="D48" s="98" t="s">
        <v>210</v>
      </c>
      <c r="E48" s="7"/>
      <c r="F48" s="7"/>
      <c r="G48" s="102"/>
      <c r="H48" s="7"/>
      <c r="I48" s="353"/>
      <c r="J48" s="353"/>
      <c r="K48" s="7"/>
      <c r="L48" s="353"/>
      <c r="M48" s="353"/>
      <c r="N48" s="353"/>
      <c r="O48" s="7"/>
      <c r="P48" s="353"/>
      <c r="Q48" s="353"/>
      <c r="R48" s="7"/>
      <c r="S48" s="353"/>
      <c r="T48" s="353"/>
      <c r="U48" s="7"/>
      <c r="V48" s="353"/>
      <c r="W48" s="353"/>
      <c r="X48" s="95"/>
    </row>
    <row r="49" spans="2:24" ht="6" customHeight="1" x14ac:dyDescent="0.2">
      <c r="B49" s="12"/>
      <c r="C49" s="19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95"/>
    </row>
    <row r="50" spans="2:24" x14ac:dyDescent="0.2">
      <c r="B50" s="12"/>
      <c r="C50" s="98" t="s">
        <v>211</v>
      </c>
      <c r="D50" s="98"/>
      <c r="E50" s="7"/>
      <c r="H50" s="103"/>
      <c r="I50" s="104"/>
      <c r="J50" s="98" t="s">
        <v>212</v>
      </c>
      <c r="K50" s="19"/>
      <c r="L50" s="98"/>
      <c r="M50" s="104"/>
      <c r="N50" s="98" t="s">
        <v>213</v>
      </c>
      <c r="O50" s="19"/>
      <c r="P50" s="98"/>
      <c r="Q50" s="98"/>
      <c r="R50" s="7"/>
      <c r="S50" s="7"/>
      <c r="T50" s="7"/>
      <c r="U50" s="7"/>
      <c r="V50" s="7"/>
      <c r="W50" s="7"/>
      <c r="X50" s="95"/>
    </row>
    <row r="51" spans="2:24" x14ac:dyDescent="0.2">
      <c r="B51" s="12"/>
      <c r="C51" s="98"/>
      <c r="D51" s="98"/>
      <c r="E51" s="7"/>
      <c r="H51" s="103"/>
      <c r="I51" s="98"/>
      <c r="J51" s="98"/>
      <c r="K51" s="98"/>
      <c r="L51" s="98"/>
      <c r="M51" s="98"/>
      <c r="N51" s="98"/>
      <c r="O51" s="98"/>
      <c r="P51" s="98"/>
      <c r="Q51" s="98"/>
      <c r="R51" s="7"/>
      <c r="S51" s="7"/>
      <c r="T51" s="7"/>
      <c r="U51" s="7"/>
      <c r="V51" s="7"/>
      <c r="W51" s="7"/>
      <c r="X51" s="95"/>
    </row>
    <row r="52" spans="2:24" s="7" customFormat="1" ht="20.25" customHeight="1" x14ac:dyDescent="0.2">
      <c r="B52" s="8"/>
      <c r="C52" s="355" t="s">
        <v>516</v>
      </c>
      <c r="D52" s="355"/>
      <c r="E52" s="355"/>
      <c r="F52" s="355"/>
      <c r="G52" s="355"/>
      <c r="H52" s="355"/>
      <c r="I52" s="355"/>
      <c r="J52" s="355"/>
      <c r="K52" s="355"/>
      <c r="L52" s="355"/>
      <c r="M52" s="355"/>
      <c r="N52" s="355"/>
      <c r="O52" s="355"/>
      <c r="P52" s="355"/>
      <c r="Q52" s="355"/>
      <c r="R52" s="355"/>
      <c r="S52" s="355"/>
      <c r="T52" s="355"/>
      <c r="U52" s="355"/>
      <c r="V52" s="355"/>
      <c r="W52" s="355"/>
      <c r="X52" s="11"/>
    </row>
    <row r="53" spans="2:24" s="7" customFormat="1" ht="20.25" customHeight="1" x14ac:dyDescent="0.2">
      <c r="B53" s="12"/>
      <c r="C53" s="356"/>
      <c r="D53" s="356"/>
      <c r="E53" s="356"/>
      <c r="F53" s="356"/>
      <c r="G53" s="356"/>
      <c r="H53" s="356"/>
      <c r="I53" s="356"/>
      <c r="J53" s="356"/>
      <c r="K53" s="356"/>
      <c r="L53" s="356"/>
      <c r="M53" s="356"/>
      <c r="N53" s="356"/>
      <c r="O53" s="356"/>
      <c r="P53" s="356"/>
      <c r="Q53" s="356"/>
      <c r="R53" s="356"/>
      <c r="S53" s="356"/>
      <c r="T53" s="356"/>
      <c r="U53" s="356"/>
      <c r="V53" s="356"/>
      <c r="W53" s="356"/>
      <c r="X53" s="95"/>
    </row>
    <row r="54" spans="2:24" ht="9" customHeight="1" x14ac:dyDescent="0.2">
      <c r="B54" s="12"/>
      <c r="C54" s="19"/>
      <c r="D54" s="98"/>
      <c r="E54" s="7"/>
      <c r="F54" s="19"/>
      <c r="G54" s="19"/>
      <c r="H54" s="19"/>
      <c r="I54" s="7"/>
      <c r="J54" s="98"/>
      <c r="K54" s="19"/>
      <c r="L54" s="7"/>
      <c r="M54" s="7"/>
      <c r="N54" s="98"/>
      <c r="O54" s="19"/>
      <c r="P54" s="7"/>
      <c r="Q54" s="98"/>
      <c r="R54" s="7"/>
      <c r="S54" s="7"/>
      <c r="T54" s="7"/>
      <c r="U54" s="7"/>
      <c r="V54" s="7"/>
      <c r="W54" s="7"/>
      <c r="X54" s="95"/>
    </row>
    <row r="55" spans="2:24" x14ac:dyDescent="0.2">
      <c r="B55" s="12"/>
      <c r="C55" s="49" t="s">
        <v>216</v>
      </c>
      <c r="D55" s="98"/>
      <c r="E55" s="7"/>
      <c r="F55" s="19"/>
      <c r="G55" s="49" t="s">
        <v>206</v>
      </c>
      <c r="H55" s="19"/>
      <c r="I55" s="346">
        <v>-2</v>
      </c>
      <c r="J55" s="346"/>
      <c r="K55" s="19"/>
      <c r="L55" s="346" t="s">
        <v>208</v>
      </c>
      <c r="M55" s="346"/>
      <c r="N55" s="346"/>
      <c r="O55" s="19"/>
      <c r="P55" s="346" t="s">
        <v>217</v>
      </c>
      <c r="Q55" s="346"/>
      <c r="R55" s="7"/>
      <c r="S55" s="49" t="s">
        <v>218</v>
      </c>
      <c r="T55" s="7"/>
      <c r="U55" s="7"/>
      <c r="V55" s="346" t="s">
        <v>219</v>
      </c>
      <c r="W55" s="346"/>
      <c r="X55" s="95"/>
    </row>
    <row r="56" spans="2:24" ht="7.5" customHeight="1" x14ac:dyDescent="0.2">
      <c r="B56" s="12"/>
      <c r="C56" s="19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95"/>
    </row>
    <row r="57" spans="2:24" x14ac:dyDescent="0.2">
      <c r="B57" s="12"/>
      <c r="C57" s="19"/>
      <c r="D57" s="107" t="s">
        <v>220</v>
      </c>
      <c r="E57" s="7"/>
      <c r="F57" s="19"/>
      <c r="G57" s="108">
        <f>SUM(G18,G32,G46)</f>
        <v>0</v>
      </c>
      <c r="H57" s="19"/>
      <c r="I57" s="352">
        <f>+I18+I32+I46</f>
        <v>0</v>
      </c>
      <c r="J57" s="352"/>
      <c r="K57" s="7"/>
      <c r="L57" s="352">
        <f>SUM(L18,L32,L46)</f>
        <v>0</v>
      </c>
      <c r="M57" s="352"/>
      <c r="N57" s="352"/>
      <c r="O57" s="110"/>
      <c r="P57" s="352">
        <f>SUM(P18,P32,P46)</f>
        <v>0</v>
      </c>
      <c r="Q57" s="352"/>
      <c r="R57" s="7"/>
      <c r="S57" s="108">
        <f>SUM(S18,S32,S46)</f>
        <v>0</v>
      </c>
      <c r="T57" s="7"/>
      <c r="U57" s="7"/>
      <c r="V57" s="352">
        <f>+V18+V32+V46</f>
        <v>0</v>
      </c>
      <c r="W57" s="352"/>
      <c r="X57" s="95"/>
    </row>
    <row r="58" spans="2:24" ht="4.5" customHeight="1" x14ac:dyDescent="0.2">
      <c r="B58" s="12"/>
      <c r="C58" s="19"/>
      <c r="D58" s="7"/>
      <c r="E58" s="7"/>
      <c r="F58" s="7"/>
      <c r="G58" s="7"/>
      <c r="H58" s="7"/>
      <c r="I58" s="110"/>
      <c r="J58" s="110"/>
      <c r="K58" s="7"/>
      <c r="L58" s="110"/>
      <c r="M58" s="110"/>
      <c r="N58" s="110"/>
      <c r="O58" s="110"/>
      <c r="P58" s="110"/>
      <c r="Q58" s="110"/>
      <c r="R58" s="7"/>
      <c r="S58" s="7"/>
      <c r="T58" s="7"/>
      <c r="U58" s="7"/>
      <c r="V58" s="7"/>
      <c r="W58" s="7"/>
      <c r="X58" s="95"/>
    </row>
    <row r="59" spans="2:24" x14ac:dyDescent="0.2">
      <c r="B59" s="12"/>
      <c r="C59" s="19"/>
      <c r="D59" s="107" t="s">
        <v>221</v>
      </c>
      <c r="E59" s="7"/>
      <c r="F59" s="7"/>
      <c r="G59" s="108">
        <f>SUM(G20,G34,G48)</f>
        <v>0</v>
      </c>
      <c r="H59" s="7"/>
      <c r="I59" s="352">
        <f>+I20+I34+I48</f>
        <v>0</v>
      </c>
      <c r="J59" s="352"/>
      <c r="K59" s="7"/>
      <c r="L59" s="352">
        <f>SUM(L20,L34,L48)</f>
        <v>0</v>
      </c>
      <c r="M59" s="352"/>
      <c r="N59" s="352"/>
      <c r="O59" s="110"/>
      <c r="P59" s="352">
        <f>+P20+P34+P48</f>
        <v>0</v>
      </c>
      <c r="Q59" s="352"/>
      <c r="R59" s="7"/>
      <c r="S59" s="109">
        <f>SUM(S20,S34,S48)</f>
        <v>0</v>
      </c>
      <c r="T59" s="7"/>
      <c r="U59" s="7"/>
      <c r="V59" s="352">
        <f>+V20+V34+V48</f>
        <v>0</v>
      </c>
      <c r="W59" s="352"/>
      <c r="X59" s="95"/>
    </row>
    <row r="60" spans="2:24" ht="6.75" customHeight="1" x14ac:dyDescent="0.2">
      <c r="B60" s="21"/>
      <c r="C60" s="22"/>
      <c r="D60" s="52"/>
      <c r="E60" s="52"/>
      <c r="F60" s="52"/>
      <c r="G60" s="52"/>
      <c r="H60" s="52"/>
      <c r="I60" s="52"/>
      <c r="J60" s="22"/>
      <c r="K60" s="52"/>
      <c r="L60" s="22"/>
      <c r="M60" s="22"/>
      <c r="N60" s="52"/>
      <c r="O60" s="52"/>
      <c r="P60" s="22"/>
      <c r="Q60" s="52"/>
      <c r="R60" s="52"/>
      <c r="S60" s="22"/>
      <c r="T60" s="52"/>
      <c r="U60" s="52"/>
      <c r="V60" s="22"/>
      <c r="W60" s="52"/>
      <c r="X60" s="96"/>
    </row>
    <row r="61" spans="2:24" ht="3.75" customHeight="1" x14ac:dyDescent="0.2"/>
    <row r="62" spans="2:24" ht="15.75" hidden="1" customHeight="1" x14ac:dyDescent="0.2"/>
  </sheetData>
  <sheetProtection algorithmName="SHA-512" hashValue="YmWGUw4pqXTKiIm7Pl5LvmqdDmozBSE1QU/GJ950d+3/n1thPgmAMrBIogq2ohC3kfxI56MHHjjkNTMCBAkfbQ==" saltValue="nk1CKrS58cjEgnp9STJq4Q==" spinCount="100000" sheet="1" objects="1" scenarios="1"/>
  <mergeCells count="64">
    <mergeCell ref="S16:T16"/>
    <mergeCell ref="V20:W20"/>
    <mergeCell ref="S18:T18"/>
    <mergeCell ref="I20:J20"/>
    <mergeCell ref="L20:N20"/>
    <mergeCell ref="P20:Q20"/>
    <mergeCell ref="S20:T20"/>
    <mergeCell ref="I18:J18"/>
    <mergeCell ref="L18:N18"/>
    <mergeCell ref="P18:Q18"/>
    <mergeCell ref="V18:W18"/>
    <mergeCell ref="S34:T34"/>
    <mergeCell ref="V57:W57"/>
    <mergeCell ref="C52:W53"/>
    <mergeCell ref="V44:W44"/>
    <mergeCell ref="G40:S40"/>
    <mergeCell ref="I44:J44"/>
    <mergeCell ref="V34:W34"/>
    <mergeCell ref="I34:J34"/>
    <mergeCell ref="L44:N44"/>
    <mergeCell ref="P44:Q44"/>
    <mergeCell ref="S44:T44"/>
    <mergeCell ref="I55:J55"/>
    <mergeCell ref="L55:N55"/>
    <mergeCell ref="I57:J57"/>
    <mergeCell ref="L57:N57"/>
    <mergeCell ref="P57:Q57"/>
    <mergeCell ref="S3:V3"/>
    <mergeCell ref="S4:V4"/>
    <mergeCell ref="S5:V5"/>
    <mergeCell ref="G12:S12"/>
    <mergeCell ref="L34:N34"/>
    <mergeCell ref="P34:Q34"/>
    <mergeCell ref="G26:S26"/>
    <mergeCell ref="I30:J30"/>
    <mergeCell ref="L30:N30"/>
    <mergeCell ref="P30:Q30"/>
    <mergeCell ref="S30:T30"/>
    <mergeCell ref="V16:W16"/>
    <mergeCell ref="I16:J16"/>
    <mergeCell ref="L16:N16"/>
    <mergeCell ref="P16:Q16"/>
    <mergeCell ref="V30:W30"/>
    <mergeCell ref="I32:J32"/>
    <mergeCell ref="L32:N32"/>
    <mergeCell ref="P32:Q32"/>
    <mergeCell ref="V32:W32"/>
    <mergeCell ref="S32:T32"/>
    <mergeCell ref="I59:J59"/>
    <mergeCell ref="L59:N59"/>
    <mergeCell ref="P59:Q59"/>
    <mergeCell ref="V59:W59"/>
    <mergeCell ref="V46:W46"/>
    <mergeCell ref="I48:J48"/>
    <mergeCell ref="L48:N48"/>
    <mergeCell ref="P48:Q48"/>
    <mergeCell ref="S48:T48"/>
    <mergeCell ref="V48:W48"/>
    <mergeCell ref="P46:Q46"/>
    <mergeCell ref="S46:T46"/>
    <mergeCell ref="I46:J46"/>
    <mergeCell ref="L46:N46"/>
    <mergeCell ref="P55:Q55"/>
    <mergeCell ref="V55:W55"/>
  </mergeCells>
  <phoneticPr fontId="6" type="noConversion"/>
  <printOptions horizontalCentered="1" verticalCentered="1"/>
  <pageMargins left="0.59055118110236227" right="0.6692913385826772" top="0.59055118110236227" bottom="0.39370078740157483" header="0.39370078740157483" footer="0.51181102362204722"/>
  <pageSetup paperSize="9" scale="70" firstPageNumber="0" orientation="landscape" r:id="rId1"/>
  <headerFooter>
    <oddHeader>&amp;C&amp;A</oddHeader>
  </headerFooter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11"/>
  <dimension ref="A1:S2"/>
  <sheetViews>
    <sheetView showRowColHeaders="0" zoomScaleNormal="100" zoomScalePageLayoutView="60" workbookViewId="0"/>
  </sheetViews>
  <sheetFormatPr defaultColWidth="20.7109375" defaultRowHeight="12.75" x14ac:dyDescent="0.2"/>
  <cols>
    <col min="1" max="1" width="8.140625" customWidth="1"/>
    <col min="2" max="2" width="17" customWidth="1"/>
    <col min="3" max="3" width="15.5703125" customWidth="1"/>
    <col min="4" max="4" width="8.140625" customWidth="1"/>
    <col min="5" max="7" width="3.5703125" customWidth="1"/>
    <col min="8" max="13" width="10.140625" customWidth="1"/>
    <col min="14" max="19" width="16.85546875" customWidth="1"/>
  </cols>
  <sheetData>
    <row r="1" spans="1:19" s="1" customFormat="1" x14ac:dyDescent="0.2">
      <c r="A1" s="1" t="s">
        <v>0</v>
      </c>
      <c r="B1" s="1" t="s">
        <v>1</v>
      </c>
      <c r="C1" s="1" t="s">
        <v>2</v>
      </c>
      <c r="D1" s="2" t="s">
        <v>3</v>
      </c>
      <c r="E1" s="1" t="s">
        <v>222</v>
      </c>
      <c r="F1" s="1" t="s">
        <v>223</v>
      </c>
      <c r="G1" s="1" t="s">
        <v>224</v>
      </c>
      <c r="H1" s="111" t="s">
        <v>225</v>
      </c>
      <c r="I1" s="111" t="s">
        <v>226</v>
      </c>
      <c r="J1" s="111" t="s">
        <v>227</v>
      </c>
      <c r="K1" s="111" t="s">
        <v>228</v>
      </c>
      <c r="L1" s="111" t="s">
        <v>229</v>
      </c>
      <c r="M1" s="111" t="s">
        <v>230</v>
      </c>
      <c r="N1" s="63" t="s">
        <v>231</v>
      </c>
      <c r="O1" s="63" t="s">
        <v>232</v>
      </c>
      <c r="P1" s="63" t="s">
        <v>233</v>
      </c>
      <c r="Q1" s="63" t="s">
        <v>234</v>
      </c>
      <c r="R1" s="63" t="s">
        <v>235</v>
      </c>
      <c r="S1" s="63" t="s">
        <v>236</v>
      </c>
    </row>
    <row r="2" spans="1:19" x14ac:dyDescent="0.2">
      <c r="A2" s="1">
        <f>'3 MATERIE PRIME'!J3</f>
        <v>0</v>
      </c>
      <c r="B2" t="str">
        <f>IF('3 MATERIE PRIME'!S5&gt;0,'3 MATERIE PRIME'!S5,"-")</f>
        <v>421</v>
      </c>
      <c r="C2" t="str">
        <f>IF('3 MATERIE PRIME'!S3&gt;0,'3 MATERIE PRIME'!S3,"-")</f>
        <v>DITTA</v>
      </c>
      <c r="D2" s="4" t="e">
        <v>#REF!</v>
      </c>
      <c r="E2" t="str">
        <f>IF('3 MATERIE PRIME'!I22&gt;0,'3 MATERIE PRIME'!I22,"-")</f>
        <v>-</v>
      </c>
      <c r="F2" t="str">
        <f>IF('3 MATERIE PRIME'!L22&gt;0,'3 MATERIE PRIME'!L22,"-")</f>
        <v>-</v>
      </c>
      <c r="G2" t="str">
        <f>IF('3 MATERIE PRIME'!P22&gt;0,'3 MATERIE PRIME'!P22,"-")</f>
        <v>-</v>
      </c>
      <c r="H2" s="5">
        <f>'3 MATERIE PRIME'!G57</f>
        <v>0</v>
      </c>
      <c r="I2" s="5" t="e">
        <v>#NAME?</v>
      </c>
      <c r="J2" s="5">
        <f>'3 MATERIE PRIME'!L57</f>
        <v>0</v>
      </c>
      <c r="K2" s="5">
        <f>'3 MATERIE PRIME'!P57</f>
        <v>0</v>
      </c>
      <c r="L2" s="5">
        <f>'3 MATERIE PRIME'!S57</f>
        <v>0</v>
      </c>
      <c r="M2" s="5" t="e">
        <v>#NAME?</v>
      </c>
      <c r="N2" s="64">
        <f>'3 MATERIE PRIME'!G59</f>
        <v>0</v>
      </c>
      <c r="O2" s="64" t="e">
        <v>#NAME?</v>
      </c>
      <c r="P2" s="64">
        <f>'3 MATERIE PRIME'!L59</f>
        <v>0</v>
      </c>
      <c r="Q2" s="64" t="e">
        <v>#NAME?</v>
      </c>
      <c r="R2" s="64">
        <f>'3 MATERIE PRIME'!S59</f>
        <v>0</v>
      </c>
      <c r="S2" s="64" t="e">
        <v>#NAME?</v>
      </c>
    </row>
  </sheetData>
  <sheetProtection sheet="1" objects="1" scenarios="1"/>
  <phoneticPr fontId="6" type="noConversion"/>
  <pageMargins left="0.74791666666666701" right="0.74791666666666701" top="0.98402777777777795" bottom="0.98402777777777795" header="0.51180555555555496" footer="0.51180555555555496"/>
  <pageSetup paperSize="0" scale="0" firstPageNumber="0" orientation="portrait" usePrinterDefaults="0" horizontalDpi="0" verticalDpi="0" copie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12">
    <pageSetUpPr fitToPage="1"/>
  </sheetPr>
  <dimension ref="B1:T60"/>
  <sheetViews>
    <sheetView showRowColHeaders="0" zoomScale="107" zoomScaleNormal="107" workbookViewId="0">
      <selection activeCell="V16" sqref="V16:W16"/>
    </sheetView>
  </sheetViews>
  <sheetFormatPr defaultColWidth="0" defaultRowHeight="12.75" x14ac:dyDescent="0.2"/>
  <cols>
    <col min="1" max="1" width="1.140625" style="6" customWidth="1"/>
    <col min="2" max="2" width="1.28515625" style="6" customWidth="1"/>
    <col min="3" max="3" width="5.140625" style="1" customWidth="1"/>
    <col min="4" max="4" width="24.42578125" style="6" customWidth="1"/>
    <col min="5" max="5" width="20.85546875" style="6" customWidth="1"/>
    <col min="6" max="6" width="2" style="6" customWidth="1"/>
    <col min="7" max="7" width="24.7109375" style="6" customWidth="1"/>
    <col min="8" max="8" width="2.42578125" style="6" customWidth="1"/>
    <col min="9" max="9" width="24.28515625" style="6" customWidth="1"/>
    <col min="10" max="10" width="2.140625" style="6" customWidth="1"/>
    <col min="11" max="11" width="24.42578125" style="6" customWidth="1"/>
    <col min="12" max="12" width="2.140625" style="6" customWidth="1"/>
    <col min="13" max="14" width="1.140625" style="6" customWidth="1"/>
    <col min="15" max="16384" width="0" style="6" hidden="1"/>
  </cols>
  <sheetData>
    <row r="1" spans="2:20" ht="4.5" customHeight="1" x14ac:dyDescent="0.2"/>
    <row r="2" spans="2:20" s="7" customFormat="1" ht="6" customHeight="1" x14ac:dyDescent="0.2">
      <c r="B2" s="8"/>
      <c r="C2" s="9"/>
      <c r="D2" s="10"/>
      <c r="E2" s="10"/>
      <c r="F2" s="10"/>
      <c r="G2" s="10"/>
      <c r="H2" s="10"/>
      <c r="I2" s="8"/>
      <c r="J2" s="10"/>
      <c r="K2" s="10"/>
      <c r="L2" s="10"/>
      <c r="M2" s="11"/>
    </row>
    <row r="3" spans="2:20" s="7" customFormat="1" x14ac:dyDescent="0.2">
      <c r="B3" s="12"/>
      <c r="D3" s="13" t="s">
        <v>14</v>
      </c>
      <c r="E3" s="20" t="s">
        <v>15</v>
      </c>
      <c r="F3" s="14"/>
      <c r="G3" s="26"/>
      <c r="H3" s="14"/>
      <c r="I3" s="15" t="s">
        <v>16</v>
      </c>
      <c r="K3" s="346" t="str">
        <f>'1.1 CONTO ECONOMICO ANTE'!$K$3</f>
        <v>DITTA</v>
      </c>
      <c r="L3" s="346"/>
      <c r="M3" s="17"/>
      <c r="N3" s="14"/>
      <c r="O3" s="14"/>
      <c r="P3" s="14"/>
      <c r="Q3" s="14"/>
      <c r="R3" s="14"/>
      <c r="S3" s="14"/>
      <c r="T3" s="14"/>
    </row>
    <row r="4" spans="2:20" s="7" customFormat="1" x14ac:dyDescent="0.2">
      <c r="B4" s="12"/>
      <c r="D4" s="13" t="s">
        <v>18</v>
      </c>
      <c r="E4" s="20" t="s">
        <v>19</v>
      </c>
      <c r="F4" s="14"/>
      <c r="G4" s="14"/>
      <c r="H4" s="14"/>
      <c r="I4" s="15"/>
      <c r="J4" s="14"/>
      <c r="K4" s="349">
        <f>'1.1 CONTO ECONOMICO ANTE'!$K$4</f>
        <v>0</v>
      </c>
      <c r="L4" s="349"/>
      <c r="M4" s="17"/>
      <c r="N4" s="14"/>
      <c r="O4" s="14"/>
      <c r="P4" s="14"/>
      <c r="Q4" s="14"/>
      <c r="R4" s="14"/>
      <c r="S4" s="14"/>
      <c r="T4" s="14"/>
    </row>
    <row r="5" spans="2:20" s="7" customFormat="1" x14ac:dyDescent="0.2">
      <c r="B5" s="12"/>
      <c r="C5" s="19"/>
      <c r="D5" s="14"/>
      <c r="E5" s="20"/>
      <c r="F5" s="14"/>
      <c r="G5" s="14"/>
      <c r="H5" s="14"/>
      <c r="I5" s="15" t="s">
        <v>20</v>
      </c>
      <c r="K5" s="351" t="str">
        <f>'1.1 CONTO ECONOMICO ANTE'!$K$5</f>
        <v>421</v>
      </c>
      <c r="L5" s="351"/>
      <c r="M5" s="17"/>
      <c r="N5" s="14"/>
      <c r="O5" s="14"/>
      <c r="P5" s="14"/>
      <c r="Q5" s="14"/>
      <c r="R5" s="14"/>
      <c r="S5" s="14"/>
      <c r="T5" s="14"/>
    </row>
    <row r="6" spans="2:20" s="7" customFormat="1" ht="5.25" customHeight="1" x14ac:dyDescent="0.2">
      <c r="B6" s="21"/>
      <c r="C6" s="22"/>
      <c r="D6" s="23"/>
      <c r="E6" s="24"/>
      <c r="F6" s="23"/>
      <c r="G6" s="23"/>
      <c r="H6" s="25"/>
      <c r="I6" s="15"/>
      <c r="K6" s="26"/>
      <c r="L6" s="27"/>
      <c r="M6" s="17"/>
      <c r="N6" s="14"/>
      <c r="O6" s="14"/>
      <c r="P6" s="14"/>
      <c r="Q6" s="14"/>
      <c r="R6" s="14"/>
      <c r="S6" s="14"/>
      <c r="T6" s="14"/>
    </row>
    <row r="7" spans="2:20" s="7" customFormat="1" ht="4.5" customHeight="1" x14ac:dyDescent="0.2">
      <c r="B7" s="12"/>
      <c r="C7" s="19"/>
      <c r="D7" s="14"/>
      <c r="E7" s="20"/>
      <c r="F7" s="14"/>
      <c r="G7" s="14"/>
      <c r="H7" s="14"/>
      <c r="I7" s="15"/>
      <c r="K7" s="26"/>
      <c r="L7" s="27"/>
      <c r="M7" s="17"/>
      <c r="N7" s="14"/>
      <c r="O7" s="14"/>
      <c r="P7" s="14"/>
      <c r="Q7" s="14"/>
      <c r="R7" s="14"/>
      <c r="S7" s="14"/>
      <c r="T7" s="14"/>
    </row>
    <row r="8" spans="2:20" s="7" customFormat="1" ht="33" customHeight="1" x14ac:dyDescent="0.2">
      <c r="B8" s="12"/>
      <c r="C8" s="360" t="s">
        <v>237</v>
      </c>
      <c r="D8" s="360"/>
      <c r="E8" s="360"/>
      <c r="F8" s="360"/>
      <c r="G8" s="360"/>
      <c r="H8" s="14"/>
      <c r="I8" s="28"/>
      <c r="J8" s="20"/>
      <c r="K8" s="14"/>
      <c r="L8" s="14"/>
      <c r="M8" s="17"/>
      <c r="N8" s="14"/>
      <c r="O8" s="14"/>
      <c r="P8" s="14"/>
      <c r="Q8" s="14"/>
      <c r="R8" s="14"/>
      <c r="S8" s="14"/>
      <c r="T8" s="14"/>
    </row>
    <row r="9" spans="2:20" s="7" customFormat="1" ht="3" customHeight="1" x14ac:dyDescent="0.2">
      <c r="B9" s="21"/>
      <c r="C9" s="22"/>
      <c r="D9" s="23"/>
      <c r="E9" s="24"/>
      <c r="F9" s="23"/>
      <c r="G9" s="23"/>
      <c r="H9" s="23"/>
      <c r="I9" s="29"/>
      <c r="J9" s="24"/>
      <c r="K9" s="23"/>
      <c r="L9" s="23"/>
      <c r="M9" s="25"/>
      <c r="N9" s="14"/>
      <c r="O9" s="14"/>
      <c r="P9" s="14"/>
      <c r="Q9" s="14"/>
      <c r="R9" s="14"/>
      <c r="S9" s="14"/>
      <c r="T9" s="14"/>
    </row>
    <row r="10" spans="2:20" s="7" customFormat="1" ht="15" customHeight="1" x14ac:dyDescent="0.2">
      <c r="B10" s="12"/>
      <c r="C10" s="19"/>
      <c r="D10" s="14"/>
      <c r="E10" s="14"/>
      <c r="F10" s="14"/>
      <c r="G10" s="14"/>
      <c r="H10" s="14"/>
      <c r="I10" s="20"/>
      <c r="J10" s="20"/>
      <c r="K10" s="20"/>
      <c r="L10" s="14"/>
      <c r="M10" s="17"/>
      <c r="N10" s="14"/>
      <c r="O10" s="14"/>
      <c r="P10" s="14"/>
      <c r="Q10" s="14"/>
      <c r="R10" s="14"/>
      <c r="S10" s="14"/>
      <c r="T10" s="14"/>
    </row>
    <row r="11" spans="2:20" ht="12.75" customHeight="1" x14ac:dyDescent="0.2">
      <c r="B11" s="28"/>
      <c r="C11" s="30"/>
      <c r="D11" s="359" t="s">
        <v>238</v>
      </c>
      <c r="E11" s="359"/>
      <c r="F11" s="14"/>
      <c r="G11" s="26" t="s">
        <v>239</v>
      </c>
      <c r="H11" s="14"/>
      <c r="I11" s="14"/>
      <c r="J11" s="14"/>
      <c r="K11" s="14"/>
      <c r="L11" s="14"/>
      <c r="M11" s="17"/>
    </row>
    <row r="12" spans="2:20" x14ac:dyDescent="0.2">
      <c r="B12" s="28"/>
      <c r="C12">
        <v>3.1</v>
      </c>
      <c r="D12" s="357"/>
      <c r="E12" s="357"/>
      <c r="F12" s="32"/>
      <c r="G12" s="112"/>
      <c r="H12" s="32"/>
      <c r="I12" s="32"/>
      <c r="J12" s="32"/>
      <c r="K12" s="32"/>
      <c r="L12" s="14"/>
      <c r="M12" s="17"/>
    </row>
    <row r="13" spans="2:20" ht="6.75" customHeight="1" x14ac:dyDescent="0.2">
      <c r="B13" s="28"/>
      <c r="C13"/>
      <c r="D13" s="14"/>
      <c r="E13" s="14"/>
      <c r="F13" s="14"/>
      <c r="G13" s="38"/>
      <c r="H13" s="38"/>
      <c r="I13" s="38"/>
      <c r="J13" s="38"/>
      <c r="K13" s="38"/>
      <c r="L13" s="14"/>
      <c r="M13" s="17"/>
    </row>
    <row r="14" spans="2:20" x14ac:dyDescent="0.2">
      <c r="B14" s="28"/>
      <c r="C14">
        <v>3.2</v>
      </c>
      <c r="D14" s="357"/>
      <c r="E14" s="357"/>
      <c r="F14" s="14"/>
      <c r="G14" s="112"/>
      <c r="H14" s="38"/>
      <c r="I14" s="38"/>
      <c r="J14" s="38"/>
      <c r="K14" s="38"/>
      <c r="L14" s="14"/>
      <c r="M14" s="17"/>
    </row>
    <row r="15" spans="2:20" ht="6.75" customHeight="1" x14ac:dyDescent="0.2">
      <c r="B15" s="28"/>
      <c r="C15"/>
      <c r="D15" s="14"/>
      <c r="E15" s="14"/>
      <c r="F15" s="14"/>
      <c r="G15" s="38"/>
      <c r="H15" s="38"/>
      <c r="I15" s="38"/>
      <c r="J15" s="38"/>
      <c r="K15" s="38"/>
      <c r="L15" s="14"/>
      <c r="M15" s="17"/>
    </row>
    <row r="16" spans="2:20" x14ac:dyDescent="0.2">
      <c r="B16" s="28"/>
      <c r="C16">
        <v>3.3</v>
      </c>
      <c r="D16" s="357"/>
      <c r="E16" s="357"/>
      <c r="F16" s="14"/>
      <c r="G16" s="112"/>
      <c r="H16" s="38"/>
      <c r="I16" s="38"/>
      <c r="J16" s="38"/>
      <c r="K16" s="38"/>
      <c r="L16" s="14"/>
      <c r="M16" s="17"/>
    </row>
    <row r="17" spans="2:13" ht="6" customHeight="1" x14ac:dyDescent="0.2">
      <c r="B17" s="28"/>
      <c r="C17"/>
      <c r="D17" s="14"/>
      <c r="E17" s="14"/>
      <c r="F17" s="14"/>
      <c r="G17" s="38"/>
      <c r="H17" s="38"/>
      <c r="I17" s="38"/>
      <c r="J17" s="38"/>
      <c r="K17" s="38"/>
      <c r="L17" s="14"/>
      <c r="M17" s="17"/>
    </row>
    <row r="18" spans="2:13" x14ac:dyDescent="0.2">
      <c r="B18" s="28"/>
      <c r="C18">
        <v>3.4</v>
      </c>
      <c r="D18" s="357"/>
      <c r="E18" s="357"/>
      <c r="F18" s="14"/>
      <c r="G18" s="112"/>
      <c r="H18" s="38"/>
      <c r="I18" s="38"/>
      <c r="J18" s="38"/>
      <c r="K18" s="38"/>
      <c r="L18" s="14"/>
      <c r="M18" s="17"/>
    </row>
    <row r="19" spans="2:13" ht="6" customHeight="1" x14ac:dyDescent="0.2">
      <c r="B19" s="28"/>
      <c r="C19"/>
      <c r="D19" s="14"/>
      <c r="E19" s="14"/>
      <c r="F19" s="14"/>
      <c r="G19" s="38"/>
      <c r="H19" s="38"/>
      <c r="I19" s="38"/>
      <c r="J19" s="38"/>
      <c r="K19" s="38"/>
      <c r="L19" s="14"/>
      <c r="M19" s="17"/>
    </row>
    <row r="20" spans="2:13" x14ac:dyDescent="0.2">
      <c r="B20" s="28"/>
      <c r="C20">
        <v>3.5</v>
      </c>
      <c r="D20" s="357"/>
      <c r="E20" s="357"/>
      <c r="F20" s="14"/>
      <c r="G20" s="112"/>
      <c r="H20" s="38"/>
      <c r="I20" s="38"/>
      <c r="J20" s="38"/>
      <c r="K20" s="38"/>
      <c r="L20" s="14"/>
      <c r="M20" s="17"/>
    </row>
    <row r="21" spans="2:13" ht="6" customHeight="1" x14ac:dyDescent="0.2">
      <c r="B21" s="28"/>
      <c r="C21"/>
      <c r="D21" s="14"/>
      <c r="E21" s="14"/>
      <c r="F21" s="14"/>
      <c r="G21" s="38"/>
      <c r="H21" s="38"/>
      <c r="I21" s="38"/>
      <c r="J21" s="38"/>
      <c r="K21" s="38"/>
      <c r="L21" s="14"/>
      <c r="M21" s="17"/>
    </row>
    <row r="22" spans="2:13" x14ac:dyDescent="0.2">
      <c r="B22" s="28"/>
      <c r="C22">
        <v>3.6</v>
      </c>
      <c r="D22" s="357"/>
      <c r="E22" s="357"/>
      <c r="F22" s="32"/>
      <c r="G22" s="112"/>
      <c r="H22" s="32"/>
      <c r="I22" s="32"/>
      <c r="J22" s="32"/>
      <c r="K22" s="32"/>
      <c r="L22" s="14"/>
      <c r="M22" s="17"/>
    </row>
    <row r="23" spans="2:13" ht="6.75" customHeight="1" x14ac:dyDescent="0.2">
      <c r="B23" s="28"/>
      <c r="C23"/>
      <c r="D23" s="14"/>
      <c r="E23" s="14"/>
      <c r="F23" s="14"/>
      <c r="G23" s="38"/>
      <c r="H23" s="38"/>
      <c r="I23" s="38"/>
      <c r="J23" s="38"/>
      <c r="K23" s="38"/>
      <c r="L23" s="14"/>
      <c r="M23" s="17"/>
    </row>
    <row r="24" spans="2:13" x14ac:dyDescent="0.2">
      <c r="B24" s="28"/>
      <c r="C24">
        <v>3.7</v>
      </c>
      <c r="D24" s="357"/>
      <c r="E24" s="357"/>
      <c r="F24" s="14"/>
      <c r="G24" s="112"/>
      <c r="H24" s="38"/>
      <c r="I24" s="38"/>
      <c r="J24" s="38"/>
      <c r="K24" s="38"/>
      <c r="L24" s="14"/>
      <c r="M24" s="17"/>
    </row>
    <row r="25" spans="2:13" ht="6.75" customHeight="1" x14ac:dyDescent="0.2">
      <c r="B25" s="28"/>
      <c r="C25"/>
      <c r="D25" s="14"/>
      <c r="E25" s="14"/>
      <c r="F25" s="14"/>
      <c r="G25" s="38"/>
      <c r="H25" s="38"/>
      <c r="I25" s="38"/>
      <c r="J25" s="38"/>
      <c r="K25" s="38"/>
      <c r="L25" s="14"/>
      <c r="M25" s="17"/>
    </row>
    <row r="26" spans="2:13" x14ac:dyDescent="0.2">
      <c r="B26" s="28"/>
      <c r="C26">
        <v>3.8</v>
      </c>
      <c r="D26" s="357"/>
      <c r="E26" s="357"/>
      <c r="F26" s="14"/>
      <c r="G26" s="112"/>
      <c r="H26" s="38"/>
      <c r="I26" s="38"/>
      <c r="J26" s="38"/>
      <c r="K26" s="38"/>
      <c r="L26" s="14"/>
      <c r="M26" s="17"/>
    </row>
    <row r="27" spans="2:13" ht="6" customHeight="1" x14ac:dyDescent="0.2">
      <c r="B27" s="28"/>
      <c r="C27"/>
      <c r="D27" s="14"/>
      <c r="E27" s="14"/>
      <c r="F27" s="14"/>
      <c r="G27" s="38"/>
      <c r="H27" s="38"/>
      <c r="I27" s="38"/>
      <c r="J27" s="38"/>
      <c r="K27" s="38"/>
      <c r="L27" s="14"/>
      <c r="M27" s="17"/>
    </row>
    <row r="28" spans="2:13" x14ac:dyDescent="0.2">
      <c r="B28" s="28"/>
      <c r="C28">
        <v>3.9</v>
      </c>
      <c r="D28" s="357"/>
      <c r="E28" s="357"/>
      <c r="F28" s="14"/>
      <c r="G28" s="112"/>
      <c r="H28" s="38"/>
      <c r="I28" s="38"/>
      <c r="J28" s="38"/>
      <c r="K28" s="38"/>
      <c r="L28" s="14"/>
      <c r="M28" s="17"/>
    </row>
    <row r="29" spans="2:13" ht="6" customHeight="1" x14ac:dyDescent="0.2">
      <c r="B29" s="28"/>
      <c r="C29"/>
      <c r="D29" s="14"/>
      <c r="E29" s="14"/>
      <c r="F29" s="14"/>
      <c r="G29" s="38"/>
      <c r="H29" s="38"/>
      <c r="I29" s="38"/>
      <c r="J29" s="38"/>
      <c r="K29" s="38"/>
      <c r="L29" s="14"/>
      <c r="M29" s="17"/>
    </row>
    <row r="30" spans="2:13" x14ac:dyDescent="0.2">
      <c r="B30" s="28"/>
      <c r="C30" s="113">
        <v>3.1</v>
      </c>
      <c r="D30" s="357"/>
      <c r="E30" s="357"/>
      <c r="F30" s="14"/>
      <c r="G30" s="112"/>
      <c r="H30" s="38"/>
      <c r="I30" s="38"/>
      <c r="J30" s="38"/>
      <c r="K30" s="38"/>
      <c r="L30" s="14"/>
      <c r="M30" s="17"/>
    </row>
    <row r="31" spans="2:13" ht="6.75" customHeight="1" x14ac:dyDescent="0.2">
      <c r="B31" s="28"/>
      <c r="C31" s="113"/>
      <c r="D31" s="14"/>
      <c r="E31" s="14"/>
      <c r="F31" s="14"/>
      <c r="G31" s="38"/>
      <c r="H31" s="38"/>
      <c r="I31" s="38"/>
      <c r="J31" s="38"/>
      <c r="K31" s="38"/>
      <c r="L31" s="14"/>
      <c r="M31" s="17"/>
    </row>
    <row r="32" spans="2:13" x14ac:dyDescent="0.2">
      <c r="B32" s="28"/>
      <c r="C32" s="113">
        <v>3.11</v>
      </c>
      <c r="D32" s="357"/>
      <c r="E32" s="357"/>
      <c r="F32" s="32"/>
      <c r="G32" s="112"/>
      <c r="H32" s="32"/>
      <c r="I32" s="32"/>
      <c r="J32" s="32"/>
      <c r="K32" s="32"/>
      <c r="L32" s="14"/>
      <c r="M32" s="17"/>
    </row>
    <row r="33" spans="2:13" ht="6.75" customHeight="1" x14ac:dyDescent="0.2">
      <c r="B33" s="28"/>
      <c r="C33" s="113"/>
      <c r="D33" s="14"/>
      <c r="E33" s="14"/>
      <c r="F33" s="14"/>
      <c r="G33" s="38"/>
      <c r="H33" s="38"/>
      <c r="I33" s="38"/>
      <c r="J33" s="38"/>
      <c r="K33" s="38"/>
      <c r="L33" s="14"/>
      <c r="M33" s="17"/>
    </row>
    <row r="34" spans="2:13" x14ac:dyDescent="0.2">
      <c r="B34" s="28"/>
      <c r="C34" s="113">
        <v>3.12</v>
      </c>
      <c r="D34" s="357"/>
      <c r="E34" s="357"/>
      <c r="F34" s="14"/>
      <c r="G34" s="112"/>
      <c r="H34" s="38"/>
      <c r="I34" s="38"/>
      <c r="J34" s="38"/>
      <c r="K34" s="38"/>
      <c r="L34" s="14"/>
      <c r="M34" s="17"/>
    </row>
    <row r="35" spans="2:13" ht="6.75" customHeight="1" x14ac:dyDescent="0.2">
      <c r="B35" s="28"/>
      <c r="C35" s="113"/>
      <c r="D35" s="14"/>
      <c r="E35" s="14"/>
      <c r="F35" s="14"/>
      <c r="G35" s="38"/>
      <c r="H35" s="38"/>
      <c r="I35" s="38"/>
      <c r="J35" s="38"/>
      <c r="K35" s="38"/>
      <c r="L35" s="14"/>
      <c r="M35" s="17"/>
    </row>
    <row r="36" spans="2:13" x14ac:dyDescent="0.2">
      <c r="B36" s="28"/>
      <c r="C36" s="113">
        <v>3.13</v>
      </c>
      <c r="D36" s="357"/>
      <c r="E36" s="357"/>
      <c r="F36" s="14"/>
      <c r="G36" s="112"/>
      <c r="H36" s="38"/>
      <c r="I36" s="38"/>
      <c r="J36" s="38"/>
      <c r="K36" s="38"/>
      <c r="L36" s="14"/>
      <c r="M36" s="17"/>
    </row>
    <row r="37" spans="2:13" ht="6" customHeight="1" x14ac:dyDescent="0.2">
      <c r="B37" s="28"/>
      <c r="C37" s="113"/>
      <c r="D37" s="14"/>
      <c r="E37" s="14"/>
      <c r="F37" s="14"/>
      <c r="G37" s="38"/>
      <c r="H37" s="38"/>
      <c r="I37" s="38"/>
      <c r="J37" s="38"/>
      <c r="K37" s="38"/>
      <c r="L37" s="14"/>
      <c r="M37" s="17"/>
    </row>
    <row r="38" spans="2:13" x14ac:dyDescent="0.2">
      <c r="B38" s="28"/>
      <c r="C38" s="113">
        <v>3.14</v>
      </c>
      <c r="D38" s="357"/>
      <c r="E38" s="357"/>
      <c r="F38" s="14"/>
      <c r="G38" s="112"/>
      <c r="H38" s="38"/>
      <c r="I38" s="38"/>
      <c r="J38" s="38"/>
      <c r="K38" s="38"/>
      <c r="L38" s="14"/>
      <c r="M38" s="17"/>
    </row>
    <row r="39" spans="2:13" ht="6" customHeight="1" x14ac:dyDescent="0.2">
      <c r="B39" s="28"/>
      <c r="C39" s="113"/>
      <c r="D39" s="14"/>
      <c r="E39" s="14"/>
      <c r="F39" s="14"/>
      <c r="G39" s="38"/>
      <c r="H39" s="38"/>
      <c r="I39" s="38"/>
      <c r="J39" s="38"/>
      <c r="K39" s="38"/>
      <c r="L39" s="14"/>
      <c r="M39" s="17"/>
    </row>
    <row r="40" spans="2:13" x14ac:dyDescent="0.2">
      <c r="B40" s="28"/>
      <c r="C40" s="113">
        <v>3.15</v>
      </c>
      <c r="D40" s="357"/>
      <c r="E40" s="357"/>
      <c r="F40" s="14"/>
      <c r="G40" s="112"/>
      <c r="H40" s="38"/>
      <c r="I40" s="38"/>
      <c r="J40" s="38"/>
      <c r="K40" s="38"/>
      <c r="L40" s="14"/>
      <c r="M40" s="17"/>
    </row>
    <row r="41" spans="2:13" ht="6" customHeight="1" x14ac:dyDescent="0.2">
      <c r="B41" s="28"/>
      <c r="C41" s="113"/>
      <c r="D41" s="14"/>
      <c r="E41" s="14"/>
      <c r="F41" s="14"/>
      <c r="G41" s="38"/>
      <c r="H41" s="38"/>
      <c r="I41" s="38"/>
      <c r="J41" s="38"/>
      <c r="K41" s="38"/>
      <c r="L41" s="14"/>
      <c r="M41" s="17"/>
    </row>
    <row r="42" spans="2:13" x14ac:dyDescent="0.2">
      <c r="B42" s="28"/>
      <c r="C42" s="113">
        <v>3.16</v>
      </c>
      <c r="D42" s="357"/>
      <c r="E42" s="357"/>
      <c r="F42" s="32"/>
      <c r="G42" s="112"/>
      <c r="H42" s="32"/>
      <c r="I42" s="32"/>
      <c r="J42" s="32"/>
      <c r="K42" s="32"/>
      <c r="L42" s="14"/>
      <c r="M42" s="17"/>
    </row>
    <row r="43" spans="2:13" ht="6.75" customHeight="1" x14ac:dyDescent="0.2">
      <c r="B43" s="28"/>
      <c r="C43" s="113"/>
      <c r="D43" s="14"/>
      <c r="E43" s="14"/>
      <c r="F43" s="14"/>
      <c r="G43" s="38"/>
      <c r="H43" s="38"/>
      <c r="I43" s="38"/>
      <c r="J43" s="38"/>
      <c r="K43" s="38"/>
      <c r="L43" s="14"/>
      <c r="M43" s="17"/>
    </row>
    <row r="44" spans="2:13" x14ac:dyDescent="0.2">
      <c r="B44" s="28"/>
      <c r="C44" s="113">
        <v>3.17</v>
      </c>
      <c r="D44" s="357"/>
      <c r="E44" s="357"/>
      <c r="F44" s="14"/>
      <c r="G44" s="112"/>
      <c r="H44" s="38"/>
      <c r="I44" s="38"/>
      <c r="J44" s="38"/>
      <c r="K44" s="38"/>
      <c r="L44" s="14"/>
      <c r="M44" s="17"/>
    </row>
    <row r="45" spans="2:13" ht="6.75" customHeight="1" x14ac:dyDescent="0.2">
      <c r="B45" s="28"/>
      <c r="C45" s="113"/>
      <c r="D45" s="14"/>
      <c r="E45" s="14"/>
      <c r="F45" s="14"/>
      <c r="G45" s="38"/>
      <c r="H45" s="38"/>
      <c r="I45" s="38"/>
      <c r="J45" s="38"/>
      <c r="K45" s="38"/>
      <c r="L45" s="14"/>
      <c r="M45" s="17"/>
    </row>
    <row r="46" spans="2:13" x14ac:dyDescent="0.2">
      <c r="B46" s="28"/>
      <c r="C46">
        <v>3.18</v>
      </c>
      <c r="D46" s="357"/>
      <c r="E46" s="357"/>
      <c r="F46" s="14"/>
      <c r="G46" s="112"/>
      <c r="H46" s="38"/>
      <c r="I46" s="38"/>
      <c r="J46" s="38"/>
      <c r="K46" s="38"/>
      <c r="L46" s="14"/>
      <c r="M46" s="17"/>
    </row>
    <row r="47" spans="2:13" ht="6" customHeight="1" x14ac:dyDescent="0.2">
      <c r="B47" s="28"/>
      <c r="C47" s="114"/>
      <c r="D47" s="14"/>
      <c r="E47" s="14"/>
      <c r="F47" s="14"/>
      <c r="G47" s="38"/>
      <c r="H47" s="38"/>
      <c r="I47" s="38"/>
      <c r="J47" s="38"/>
      <c r="K47" s="38"/>
      <c r="L47" s="14"/>
      <c r="M47" s="17"/>
    </row>
    <row r="48" spans="2:13" x14ac:dyDescent="0.2">
      <c r="B48" s="28"/>
      <c r="C48">
        <v>3.19</v>
      </c>
      <c r="D48" s="357"/>
      <c r="E48" s="357"/>
      <c r="F48" s="14"/>
      <c r="G48" s="112"/>
      <c r="H48" s="38"/>
      <c r="I48" s="38"/>
      <c r="J48" s="38"/>
      <c r="K48" s="38"/>
      <c r="L48" s="14"/>
      <c r="M48" s="17"/>
    </row>
    <row r="49" spans="2:13" ht="6" customHeight="1" x14ac:dyDescent="0.2">
      <c r="B49" s="28"/>
      <c r="C49" s="113"/>
      <c r="D49" s="14"/>
      <c r="E49" s="14"/>
      <c r="F49" s="14"/>
      <c r="G49" s="38"/>
      <c r="H49" s="38"/>
      <c r="I49" s="38"/>
      <c r="J49" s="38"/>
      <c r="K49" s="38"/>
      <c r="L49" s="14"/>
      <c r="M49" s="17"/>
    </row>
    <row r="50" spans="2:13" x14ac:dyDescent="0.2">
      <c r="B50" s="28"/>
      <c r="C50" s="113">
        <v>3.2</v>
      </c>
      <c r="D50" s="357"/>
      <c r="E50" s="357"/>
      <c r="F50" s="14"/>
      <c r="G50" s="112"/>
      <c r="H50" s="38"/>
      <c r="I50" s="38"/>
      <c r="J50" s="38"/>
      <c r="K50" s="38"/>
      <c r="L50" s="14"/>
      <c r="M50" s="17"/>
    </row>
    <row r="51" spans="2:13" ht="9" customHeight="1" x14ac:dyDescent="0.2">
      <c r="B51" s="28"/>
      <c r="C51" s="114"/>
      <c r="D51" s="36"/>
      <c r="E51" s="37"/>
      <c r="F51" s="37"/>
      <c r="G51" s="38"/>
      <c r="H51" s="38"/>
      <c r="I51" s="38"/>
      <c r="J51" s="38"/>
      <c r="K51" s="38"/>
      <c r="L51" s="14"/>
      <c r="M51" s="17"/>
    </row>
    <row r="52" spans="2:13" x14ac:dyDescent="0.2">
      <c r="B52" s="28"/>
      <c r="C52">
        <v>3.21</v>
      </c>
      <c r="D52" s="20" t="s">
        <v>240</v>
      </c>
      <c r="E52" s="14"/>
      <c r="F52" s="20"/>
      <c r="G52" s="39">
        <f>SUM(G12,G14,G16,G18,G20,G22,G24,G26,G28,G30,G32,G34,G36,G38,G40,G42,G44,G46,G48,G50)</f>
        <v>0</v>
      </c>
      <c r="H52" s="40"/>
      <c r="I52" s="40"/>
      <c r="J52" s="40"/>
      <c r="K52" s="40"/>
      <c r="L52" s="14"/>
      <c r="M52" s="17"/>
    </row>
    <row r="53" spans="2:13" ht="8.25" customHeight="1" x14ac:dyDescent="0.2">
      <c r="B53" s="28"/>
      <c r="C53"/>
      <c r="D53" s="14"/>
      <c r="E53" s="14"/>
      <c r="F53" s="14"/>
      <c r="G53" s="38"/>
      <c r="H53" s="38"/>
      <c r="I53" s="38"/>
      <c r="J53" s="38"/>
      <c r="K53" s="38"/>
      <c r="L53" s="14"/>
      <c r="M53" s="17"/>
    </row>
    <row r="54" spans="2:13" x14ac:dyDescent="0.2">
      <c r="B54" s="28"/>
      <c r="C54"/>
      <c r="D54" s="14"/>
      <c r="E54" s="14"/>
      <c r="F54" s="14"/>
      <c r="G54" s="115"/>
      <c r="H54" s="38"/>
      <c r="I54" s="38"/>
      <c r="J54" s="38"/>
      <c r="K54" s="38"/>
      <c r="L54" s="14"/>
      <c r="M54" s="17"/>
    </row>
    <row r="55" spans="2:13" ht="6" customHeight="1" x14ac:dyDescent="0.2">
      <c r="B55" s="28"/>
      <c r="C55"/>
      <c r="D55" s="14"/>
      <c r="E55" s="14"/>
      <c r="F55" s="14"/>
      <c r="G55" s="38"/>
      <c r="H55" s="38"/>
      <c r="I55" s="38"/>
      <c r="J55" s="38"/>
      <c r="K55" s="38"/>
      <c r="L55" s="14"/>
      <c r="M55" s="17"/>
    </row>
    <row r="56" spans="2:13" ht="9" customHeight="1" x14ac:dyDescent="0.2">
      <c r="B56" s="28"/>
      <c r="C56"/>
      <c r="D56" s="36"/>
      <c r="E56" s="37"/>
      <c r="F56" s="37"/>
      <c r="G56" s="38"/>
      <c r="H56" s="38"/>
      <c r="I56" s="38"/>
      <c r="J56" s="38"/>
      <c r="K56" s="38"/>
      <c r="L56" s="14"/>
      <c r="M56" s="17"/>
    </row>
    <row r="57" spans="2:13" s="14" customFormat="1" ht="6" customHeight="1" x14ac:dyDescent="0.2">
      <c r="B57" s="29"/>
      <c r="C57" s="52"/>
      <c r="D57" s="23"/>
      <c r="E57" s="23"/>
      <c r="F57" s="23"/>
      <c r="G57" s="117"/>
      <c r="H57" s="117"/>
      <c r="I57" s="117"/>
      <c r="J57" s="117"/>
      <c r="K57" s="117"/>
      <c r="L57" s="23"/>
      <c r="M57" s="25"/>
    </row>
    <row r="58" spans="2:13" s="14" customFormat="1" ht="29.25" customHeight="1" x14ac:dyDescent="0.2">
      <c r="B58" s="45"/>
      <c r="C58" s="358"/>
      <c r="D58" s="358"/>
      <c r="E58" s="358"/>
      <c r="F58" s="358"/>
      <c r="G58" s="358"/>
      <c r="H58" s="358"/>
      <c r="I58" s="358"/>
      <c r="J58" s="358"/>
      <c r="K58" s="358"/>
      <c r="L58" s="45"/>
      <c r="M58" s="45"/>
    </row>
    <row r="59" spans="2:13" ht="7.5" customHeight="1" x14ac:dyDescent="0.2"/>
    <row r="60" spans="2:13" ht="21" customHeight="1" x14ac:dyDescent="0.2"/>
  </sheetData>
  <sheetProtection password="DBD3" sheet="1" objects="1" scenarios="1"/>
  <mergeCells count="26">
    <mergeCell ref="K3:L3"/>
    <mergeCell ref="K4:L4"/>
    <mergeCell ref="K5:L5"/>
    <mergeCell ref="C8:G8"/>
    <mergeCell ref="D20:E20"/>
    <mergeCell ref="D36:E36"/>
    <mergeCell ref="D24:E24"/>
    <mergeCell ref="D11:E11"/>
    <mergeCell ref="D12:E12"/>
    <mergeCell ref="D14:E14"/>
    <mergeCell ref="D16:E16"/>
    <mergeCell ref="D18:E18"/>
    <mergeCell ref="D22:E22"/>
    <mergeCell ref="D26:E26"/>
    <mergeCell ref="D28:E28"/>
    <mergeCell ref="D30:E30"/>
    <mergeCell ref="D32:E32"/>
    <mergeCell ref="D34:E34"/>
    <mergeCell ref="D38:E38"/>
    <mergeCell ref="D40:E40"/>
    <mergeCell ref="C58:K58"/>
    <mergeCell ref="D42:E42"/>
    <mergeCell ref="D44:E44"/>
    <mergeCell ref="D46:E46"/>
    <mergeCell ref="D48:E48"/>
    <mergeCell ref="D50:E50"/>
  </mergeCells>
  <phoneticPr fontId="6" type="noConversion"/>
  <printOptions horizontalCentered="1" verticalCentered="1"/>
  <pageMargins left="0.59055118110236227" right="0.6692913385826772" top="0.59055118110236227" bottom="0.59055118110236227" header="0.39370078740157483" footer="0.51181102362204722"/>
  <pageSetup paperSize="9" scale="93" firstPageNumber="0" orientation="landscape" r:id="rId1"/>
  <headerFooter>
    <oddHeader>&amp;C&amp;A&amp;RPagina &amp;P</oddHeader>
  </headerFooter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13">
    <pageSetUpPr fitToPage="1"/>
  </sheetPr>
  <dimension ref="B1:FN306"/>
  <sheetViews>
    <sheetView showRowColHeaders="0" zoomScale="107" zoomScaleNormal="107" workbookViewId="0">
      <selection activeCell="J69" sqref="J69"/>
    </sheetView>
  </sheetViews>
  <sheetFormatPr defaultColWidth="0" defaultRowHeight="12.75" x14ac:dyDescent="0.2"/>
  <cols>
    <col min="1" max="2" width="0.7109375" customWidth="1"/>
    <col min="3" max="3" width="4.42578125" style="1" customWidth="1"/>
    <col min="4" max="4" width="5.42578125" customWidth="1"/>
    <col min="5" max="5" width="2.7109375" customWidth="1"/>
    <col min="6" max="6" width="4.42578125" customWidth="1"/>
    <col min="7" max="7" width="17.140625" customWidth="1"/>
    <col min="8" max="8" width="0.85546875" customWidth="1"/>
    <col min="9" max="9" width="3.5703125" customWidth="1"/>
    <col min="10" max="10" width="13.85546875" customWidth="1"/>
    <col min="11" max="11" width="0.85546875" customWidth="1"/>
    <col min="12" max="13" width="3.85546875" customWidth="1"/>
    <col min="14" max="14" width="10" customWidth="1"/>
    <col min="15" max="15" width="4.42578125" customWidth="1"/>
    <col min="16" max="16" width="5" customWidth="1"/>
    <col min="17" max="17" width="12.85546875" customWidth="1"/>
    <col min="18" max="18" width="0.85546875" customWidth="1"/>
    <col min="19" max="19" width="17" customWidth="1"/>
    <col min="20" max="21" width="0.5703125" customWidth="1"/>
    <col min="22" max="22" width="4.85546875" customWidth="1"/>
    <col min="23" max="23" width="12.28515625" customWidth="1"/>
    <col min="24" max="24" width="0.7109375" customWidth="1"/>
    <col min="25" max="25" width="0.85546875" customWidth="1"/>
  </cols>
  <sheetData>
    <row r="1" spans="2:170" ht="7.5" customHeight="1" x14ac:dyDescent="0.2"/>
    <row r="2" spans="2:170" ht="6.75" customHeight="1" x14ac:dyDescent="0.2">
      <c r="B2" s="8"/>
      <c r="C2" s="9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8"/>
      <c r="R2" s="10"/>
      <c r="S2" s="10"/>
      <c r="T2" s="10"/>
      <c r="U2" s="10"/>
      <c r="V2" s="10"/>
      <c r="W2" s="10"/>
      <c r="X2" s="11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  <c r="AT2" s="7"/>
      <c r="AU2" s="7"/>
      <c r="AV2" s="7"/>
      <c r="AW2" s="7"/>
      <c r="AX2" s="7"/>
      <c r="AY2" s="7"/>
      <c r="AZ2" s="7"/>
      <c r="BA2" s="7"/>
      <c r="BB2" s="7"/>
      <c r="BC2" s="7"/>
      <c r="BD2" s="7"/>
      <c r="BE2" s="7"/>
      <c r="BF2" s="7"/>
      <c r="BG2" s="7"/>
      <c r="BH2" s="7"/>
      <c r="BI2" s="7"/>
      <c r="BJ2" s="7"/>
      <c r="BK2" s="7"/>
      <c r="BL2" s="7"/>
      <c r="BM2" s="7"/>
      <c r="BN2" s="7"/>
      <c r="BO2" s="7"/>
      <c r="BP2" s="7"/>
      <c r="BQ2" s="7"/>
      <c r="BR2" s="7"/>
      <c r="BS2" s="7"/>
      <c r="BT2" s="7"/>
      <c r="BU2" s="7"/>
      <c r="BV2" s="7"/>
      <c r="BW2" s="7"/>
      <c r="BX2" s="7"/>
      <c r="BY2" s="7"/>
      <c r="BZ2" s="7"/>
      <c r="CA2" s="7"/>
      <c r="CB2" s="7"/>
      <c r="CC2" s="7"/>
      <c r="CD2" s="7"/>
      <c r="CE2" s="7"/>
      <c r="CF2" s="7"/>
      <c r="CG2" s="7"/>
      <c r="CH2" s="7"/>
      <c r="CI2" s="7"/>
      <c r="CJ2" s="7"/>
      <c r="CK2" s="7"/>
      <c r="CL2" s="7"/>
      <c r="CM2" s="7"/>
      <c r="CN2" s="7"/>
      <c r="CO2" s="7"/>
      <c r="CP2" s="7"/>
      <c r="CQ2" s="7"/>
      <c r="CR2" s="7"/>
      <c r="CS2" s="7"/>
      <c r="CT2" s="7"/>
      <c r="CU2" s="7"/>
      <c r="CV2" s="7"/>
      <c r="CW2" s="7"/>
      <c r="CX2" s="7"/>
      <c r="CY2" s="7"/>
      <c r="CZ2" s="7"/>
      <c r="DA2" s="7"/>
      <c r="DB2" s="7"/>
      <c r="DC2" s="7"/>
      <c r="DD2" s="7"/>
      <c r="DE2" s="7"/>
      <c r="DF2" s="7"/>
      <c r="DG2" s="7"/>
      <c r="DH2" s="7"/>
      <c r="DI2" s="7"/>
      <c r="DJ2" s="7"/>
      <c r="DK2" s="7"/>
      <c r="DL2" s="7"/>
      <c r="DM2" s="7"/>
      <c r="DN2" s="7"/>
      <c r="DO2" s="7"/>
      <c r="DP2" s="7"/>
      <c r="DQ2" s="7"/>
      <c r="DR2" s="7"/>
      <c r="DS2" s="7"/>
      <c r="DT2" s="7"/>
      <c r="DU2" s="7"/>
      <c r="DV2" s="7"/>
      <c r="DW2" s="7"/>
      <c r="DX2" s="7"/>
      <c r="DY2" s="7"/>
      <c r="DZ2" s="7"/>
      <c r="EA2" s="7"/>
      <c r="EB2" s="7"/>
      <c r="EC2" s="7"/>
      <c r="ED2" s="7"/>
      <c r="EE2" s="7"/>
      <c r="EF2" s="7"/>
      <c r="EG2" s="7"/>
      <c r="EH2" s="7"/>
      <c r="EI2" s="7"/>
      <c r="EJ2" s="7"/>
      <c r="EK2" s="7"/>
      <c r="EL2" s="7"/>
      <c r="EM2" s="7"/>
      <c r="EN2" s="7"/>
      <c r="EO2" s="7"/>
      <c r="EP2" s="7"/>
      <c r="EQ2" s="7"/>
      <c r="ER2" s="7"/>
      <c r="ES2" s="7"/>
      <c r="ET2" s="7"/>
      <c r="EU2" s="7"/>
      <c r="EV2" s="7"/>
      <c r="EW2" s="7"/>
      <c r="EX2" s="7"/>
      <c r="EY2" s="7"/>
      <c r="EZ2" s="7"/>
      <c r="FA2" s="7"/>
      <c r="FB2" s="7"/>
      <c r="FC2" s="7"/>
      <c r="FD2" s="7"/>
      <c r="FE2" s="7"/>
      <c r="FF2" s="7"/>
      <c r="FG2" s="7"/>
      <c r="FH2" s="7"/>
      <c r="FI2" s="7"/>
      <c r="FJ2" s="7"/>
      <c r="FK2" s="7"/>
      <c r="FL2" s="7"/>
      <c r="FM2" s="7"/>
      <c r="FN2" s="7"/>
    </row>
    <row r="3" spans="2:170" x14ac:dyDescent="0.2">
      <c r="B3" s="28"/>
      <c r="C3" s="7"/>
      <c r="D3" s="13" t="s">
        <v>14</v>
      </c>
      <c r="F3" s="20"/>
      <c r="H3" s="20" t="s">
        <v>15</v>
      </c>
      <c r="I3" s="20"/>
      <c r="J3" s="26"/>
      <c r="K3" s="14"/>
      <c r="L3" s="14"/>
      <c r="M3" s="14"/>
      <c r="N3" s="14"/>
      <c r="Q3" s="15" t="s">
        <v>16</v>
      </c>
      <c r="R3" s="67" t="s">
        <v>200</v>
      </c>
      <c r="S3" s="346" t="str">
        <f>'1.1 CONTO ECONOMICO ANTE'!$K$3</f>
        <v>DITTA</v>
      </c>
      <c r="T3" s="346"/>
      <c r="U3" s="346"/>
      <c r="V3" s="346"/>
      <c r="W3" s="7"/>
      <c r="X3" s="95"/>
      <c r="Y3" s="7"/>
      <c r="Z3" s="7"/>
      <c r="AA3" s="7"/>
      <c r="AB3" s="7"/>
      <c r="AC3" s="7"/>
      <c r="AD3" s="14"/>
      <c r="AE3" s="7"/>
      <c r="AF3" s="7"/>
      <c r="AG3" s="7"/>
      <c r="AH3" s="7"/>
      <c r="AI3" s="7"/>
      <c r="AJ3" s="7"/>
      <c r="AK3" s="7"/>
      <c r="AL3" s="7"/>
      <c r="AM3" s="7"/>
      <c r="AN3" s="7"/>
      <c r="AO3" s="7"/>
      <c r="AP3" s="7"/>
      <c r="AQ3" s="7"/>
      <c r="AR3" s="7"/>
      <c r="AS3" s="7"/>
      <c r="AT3" s="7"/>
      <c r="AU3" s="7"/>
      <c r="AV3" s="7"/>
      <c r="AW3" s="7"/>
      <c r="AX3" s="7"/>
      <c r="AY3" s="7"/>
      <c r="AZ3" s="7"/>
      <c r="BA3" s="7"/>
      <c r="BB3" s="7"/>
      <c r="BC3" s="7"/>
      <c r="BD3" s="7"/>
      <c r="BE3" s="7"/>
      <c r="BF3" s="7"/>
      <c r="BG3" s="7"/>
      <c r="BH3" s="7"/>
      <c r="BI3" s="7"/>
      <c r="BJ3" s="7"/>
      <c r="BK3" s="7"/>
      <c r="BL3" s="7"/>
      <c r="BM3" s="7"/>
      <c r="BN3" s="7"/>
      <c r="BO3" s="7"/>
      <c r="BP3" s="7"/>
      <c r="BQ3" s="7"/>
      <c r="BR3" s="7"/>
      <c r="BS3" s="7"/>
      <c r="BT3" s="7"/>
      <c r="BU3" s="7"/>
      <c r="BV3" s="7"/>
      <c r="BW3" s="7"/>
      <c r="BX3" s="7"/>
      <c r="BY3" s="7"/>
      <c r="BZ3" s="7"/>
      <c r="CA3" s="7"/>
      <c r="CB3" s="7"/>
      <c r="CC3" s="7"/>
      <c r="CD3" s="7"/>
      <c r="CE3" s="7"/>
      <c r="CF3" s="7"/>
      <c r="CG3" s="7"/>
      <c r="CH3" s="7"/>
      <c r="CI3" s="7"/>
      <c r="CJ3" s="7"/>
      <c r="CK3" s="7"/>
      <c r="CL3" s="7"/>
      <c r="CM3" s="7"/>
      <c r="CN3" s="7"/>
      <c r="CO3" s="7"/>
      <c r="CP3" s="7"/>
      <c r="CQ3" s="7"/>
      <c r="CR3" s="7"/>
      <c r="CS3" s="7"/>
      <c r="CT3" s="7"/>
      <c r="CU3" s="7"/>
      <c r="CV3" s="7"/>
      <c r="CW3" s="7"/>
      <c r="CX3" s="7"/>
      <c r="CY3" s="7"/>
      <c r="CZ3" s="7"/>
      <c r="DA3" s="7"/>
      <c r="DB3" s="7"/>
      <c r="DC3" s="7"/>
      <c r="DD3" s="7"/>
      <c r="DE3" s="7"/>
      <c r="DF3" s="7"/>
      <c r="DG3" s="7"/>
      <c r="DH3" s="7"/>
      <c r="DI3" s="7"/>
      <c r="DJ3" s="7"/>
      <c r="DK3" s="7"/>
      <c r="DL3" s="7"/>
      <c r="DM3" s="7"/>
      <c r="DN3" s="7"/>
      <c r="DO3" s="7"/>
      <c r="DP3" s="7"/>
      <c r="DQ3" s="7"/>
      <c r="DR3" s="7"/>
      <c r="DS3" s="7"/>
      <c r="DT3" s="7"/>
      <c r="DU3" s="7"/>
      <c r="DV3" s="7"/>
      <c r="DW3" s="7"/>
      <c r="DX3" s="7"/>
      <c r="DY3" s="7"/>
      <c r="DZ3" s="7"/>
      <c r="EA3" s="7"/>
      <c r="EB3" s="7"/>
      <c r="EC3" s="7"/>
      <c r="ED3" s="7"/>
      <c r="EE3" s="7"/>
      <c r="EF3" s="7"/>
      <c r="EG3" s="7"/>
      <c r="EH3" s="7"/>
      <c r="EI3" s="7"/>
      <c r="EJ3" s="7"/>
      <c r="EK3" s="7"/>
      <c r="EL3" s="7"/>
      <c r="EM3" s="7"/>
      <c r="EN3" s="7"/>
      <c r="EO3" s="7"/>
      <c r="EP3" s="7"/>
      <c r="EQ3" s="7"/>
      <c r="ER3" s="7"/>
      <c r="ES3" s="7"/>
      <c r="ET3" s="7"/>
      <c r="EU3" s="7"/>
      <c r="EV3" s="7"/>
      <c r="EW3" s="7"/>
      <c r="EX3" s="7"/>
      <c r="EY3" s="7"/>
      <c r="EZ3" s="7"/>
      <c r="FA3" s="7"/>
      <c r="FB3" s="7"/>
      <c r="FC3" s="7"/>
      <c r="FD3" s="7"/>
      <c r="FE3" s="7"/>
      <c r="FF3" s="7"/>
      <c r="FG3" s="7"/>
      <c r="FH3" s="7"/>
      <c r="FI3" s="7"/>
      <c r="FJ3" s="7"/>
      <c r="FK3" s="7"/>
      <c r="FL3" s="7"/>
      <c r="FM3" s="7"/>
      <c r="FN3" s="7"/>
    </row>
    <row r="4" spans="2:170" x14ac:dyDescent="0.2">
      <c r="B4" s="28"/>
      <c r="C4" s="7"/>
      <c r="D4" s="13" t="s">
        <v>18</v>
      </c>
      <c r="F4" s="20"/>
      <c r="H4" s="20" t="s">
        <v>19</v>
      </c>
      <c r="I4" s="20"/>
      <c r="J4" s="14"/>
      <c r="K4" s="14"/>
      <c r="L4" s="14"/>
      <c r="M4" s="14"/>
      <c r="N4" s="14"/>
      <c r="Q4" s="15"/>
      <c r="R4" s="67"/>
      <c r="S4" s="349">
        <f>'1.1 CONTO ECONOMICO ANTE'!$K$4</f>
        <v>0</v>
      </c>
      <c r="T4" s="349"/>
      <c r="U4" s="349"/>
      <c r="V4" s="349"/>
      <c r="W4" s="7"/>
      <c r="X4" s="95"/>
      <c r="AD4" s="14"/>
      <c r="AE4" s="7"/>
      <c r="AF4" s="7"/>
      <c r="AG4" s="7"/>
      <c r="AH4" s="7"/>
      <c r="AI4" s="7"/>
      <c r="AJ4" s="7"/>
      <c r="AK4" s="7"/>
      <c r="AL4" s="7"/>
      <c r="AM4" s="7"/>
      <c r="AN4" s="7"/>
      <c r="AO4" s="7"/>
      <c r="AP4" s="7"/>
      <c r="AQ4" s="7"/>
      <c r="AR4" s="7"/>
      <c r="AS4" s="7"/>
      <c r="AT4" s="7"/>
      <c r="AU4" s="7"/>
      <c r="AV4" s="7"/>
      <c r="AW4" s="7"/>
      <c r="AX4" s="7"/>
      <c r="AY4" s="7"/>
      <c r="AZ4" s="7"/>
      <c r="BA4" s="7"/>
      <c r="BB4" s="7"/>
      <c r="BC4" s="7"/>
      <c r="BD4" s="7"/>
      <c r="BE4" s="7"/>
      <c r="BF4" s="7"/>
      <c r="BG4" s="7"/>
      <c r="BH4" s="7"/>
      <c r="BI4" s="7"/>
      <c r="BJ4" s="7"/>
      <c r="BK4" s="7"/>
      <c r="BL4" s="7"/>
      <c r="BM4" s="7"/>
      <c r="BN4" s="7"/>
      <c r="BO4" s="7"/>
      <c r="BP4" s="7"/>
      <c r="BQ4" s="7"/>
      <c r="BR4" s="7"/>
      <c r="BS4" s="7"/>
      <c r="BT4" s="7"/>
      <c r="BU4" s="7"/>
      <c r="BV4" s="7"/>
      <c r="BW4" s="7"/>
      <c r="BX4" s="7"/>
      <c r="BY4" s="7"/>
      <c r="BZ4" s="7"/>
      <c r="CA4" s="7"/>
      <c r="CB4" s="7"/>
      <c r="CC4" s="7"/>
      <c r="CD4" s="7"/>
      <c r="CE4" s="7"/>
      <c r="CF4" s="7"/>
      <c r="CG4" s="7"/>
      <c r="CH4" s="7"/>
      <c r="CI4" s="7"/>
      <c r="CJ4" s="7"/>
      <c r="CK4" s="7"/>
      <c r="CL4" s="7"/>
      <c r="CM4" s="7"/>
      <c r="CN4" s="7"/>
      <c r="CO4" s="7"/>
      <c r="CP4" s="7"/>
      <c r="CQ4" s="7"/>
      <c r="CR4" s="7"/>
      <c r="CS4" s="7"/>
      <c r="CT4" s="7"/>
      <c r="CU4" s="7"/>
      <c r="CV4" s="7"/>
      <c r="CW4" s="7"/>
      <c r="CX4" s="7"/>
      <c r="CY4" s="7"/>
      <c r="CZ4" s="7"/>
      <c r="DA4" s="7"/>
      <c r="DB4" s="7"/>
      <c r="DC4" s="7"/>
      <c r="DD4" s="7"/>
      <c r="DE4" s="7"/>
      <c r="DF4" s="7"/>
      <c r="DG4" s="7"/>
      <c r="DH4" s="7"/>
      <c r="DI4" s="7"/>
      <c r="DJ4" s="7"/>
      <c r="DK4" s="7"/>
      <c r="DL4" s="7"/>
      <c r="DM4" s="7"/>
      <c r="DN4" s="7"/>
      <c r="DO4" s="7"/>
      <c r="DP4" s="7"/>
      <c r="DQ4" s="7"/>
      <c r="DR4" s="7"/>
      <c r="DS4" s="7"/>
      <c r="DT4" s="7"/>
      <c r="DU4" s="7"/>
      <c r="DV4" s="7"/>
      <c r="DW4" s="7"/>
      <c r="DX4" s="7"/>
      <c r="DY4" s="7"/>
      <c r="DZ4" s="7"/>
      <c r="EA4" s="7"/>
      <c r="EB4" s="7"/>
      <c r="EC4" s="7"/>
      <c r="ED4" s="7"/>
      <c r="EE4" s="7"/>
      <c r="EF4" s="7"/>
      <c r="EG4" s="7"/>
      <c r="EH4" s="7"/>
      <c r="EI4" s="7"/>
      <c r="EJ4" s="7"/>
      <c r="EK4" s="7"/>
      <c r="EL4" s="7"/>
      <c r="EM4" s="7"/>
      <c r="EN4" s="7"/>
      <c r="EO4" s="7"/>
      <c r="EP4" s="7"/>
      <c r="EQ4" s="7"/>
      <c r="ER4" s="7"/>
      <c r="ES4" s="7"/>
      <c r="ET4" s="7"/>
      <c r="EU4" s="7"/>
      <c r="EV4" s="7"/>
      <c r="EW4" s="7"/>
      <c r="EX4" s="7"/>
      <c r="EY4" s="7"/>
      <c r="EZ4" s="7"/>
      <c r="FA4" s="7"/>
      <c r="FB4" s="7"/>
      <c r="FC4" s="7"/>
      <c r="FD4" s="7"/>
      <c r="FE4" s="7"/>
      <c r="FF4" s="7"/>
      <c r="FG4" s="7"/>
      <c r="FH4" s="7"/>
      <c r="FI4" s="7"/>
      <c r="FJ4" s="7"/>
      <c r="FK4" s="7"/>
      <c r="FL4" s="7"/>
      <c r="FM4" s="7"/>
      <c r="FN4" s="7"/>
    </row>
    <row r="5" spans="2:170" x14ac:dyDescent="0.2">
      <c r="B5" s="28"/>
      <c r="C5" s="19"/>
      <c r="D5" s="14"/>
      <c r="F5" s="20"/>
      <c r="G5" s="20"/>
      <c r="H5" s="20"/>
      <c r="I5" s="20"/>
      <c r="J5" s="14"/>
      <c r="K5" s="14"/>
      <c r="L5" s="14"/>
      <c r="M5" s="14"/>
      <c r="N5" s="14"/>
      <c r="Q5" s="15" t="s">
        <v>20</v>
      </c>
      <c r="R5" s="67" t="s">
        <v>20</v>
      </c>
      <c r="S5" s="346" t="str">
        <f>'1.1 CONTO ECONOMICO ANTE'!$K$5</f>
        <v>421</v>
      </c>
      <c r="T5" s="346"/>
      <c r="U5" s="346"/>
      <c r="V5" s="346"/>
      <c r="W5" s="7"/>
      <c r="X5" s="95"/>
      <c r="AD5" s="14"/>
      <c r="AE5" s="7"/>
      <c r="AF5" s="7"/>
      <c r="AG5" s="7"/>
      <c r="AH5" s="7"/>
      <c r="AI5" s="7"/>
      <c r="AJ5" s="7"/>
      <c r="AK5" s="7"/>
      <c r="AL5" s="7"/>
      <c r="AM5" s="7"/>
      <c r="AN5" s="7"/>
      <c r="AO5" s="7"/>
      <c r="AP5" s="7"/>
      <c r="AQ5" s="7"/>
      <c r="AR5" s="7"/>
      <c r="AS5" s="7"/>
      <c r="AT5" s="7"/>
      <c r="AU5" s="7"/>
      <c r="AV5" s="7"/>
      <c r="AW5" s="7"/>
      <c r="AX5" s="7"/>
      <c r="AY5" s="7"/>
      <c r="AZ5" s="7"/>
      <c r="BA5" s="7"/>
      <c r="BB5" s="7"/>
      <c r="BC5" s="7"/>
      <c r="BD5" s="7"/>
      <c r="BE5" s="7"/>
      <c r="BF5" s="7"/>
      <c r="BG5" s="7"/>
      <c r="BH5" s="7"/>
      <c r="BI5" s="7"/>
      <c r="BJ5" s="7"/>
      <c r="BK5" s="7"/>
      <c r="BL5" s="7"/>
      <c r="BM5" s="7"/>
      <c r="BN5" s="7"/>
      <c r="BO5" s="7"/>
      <c r="BP5" s="7"/>
      <c r="BQ5" s="7"/>
      <c r="BR5" s="7"/>
      <c r="BS5" s="7"/>
      <c r="BT5" s="7"/>
      <c r="BU5" s="7"/>
      <c r="BV5" s="7"/>
      <c r="BW5" s="7"/>
      <c r="BX5" s="7"/>
      <c r="BY5" s="7"/>
      <c r="BZ5" s="7"/>
      <c r="CA5" s="7"/>
      <c r="CB5" s="7"/>
      <c r="CC5" s="7"/>
      <c r="CD5" s="7"/>
      <c r="CE5" s="7"/>
      <c r="CF5" s="7"/>
      <c r="CG5" s="7"/>
      <c r="CH5" s="7"/>
      <c r="CI5" s="7"/>
      <c r="CJ5" s="7"/>
      <c r="CK5" s="7"/>
      <c r="CL5" s="7"/>
      <c r="CM5" s="7"/>
      <c r="CN5" s="7"/>
      <c r="CO5" s="7"/>
      <c r="CP5" s="7"/>
      <c r="CQ5" s="7"/>
      <c r="CR5" s="7"/>
      <c r="CS5" s="7"/>
      <c r="CT5" s="7"/>
      <c r="CU5" s="7"/>
      <c r="CV5" s="7"/>
      <c r="CW5" s="7"/>
      <c r="CX5" s="7"/>
      <c r="CY5" s="7"/>
      <c r="CZ5" s="7"/>
      <c r="DA5" s="7"/>
      <c r="DB5" s="7"/>
      <c r="DC5" s="7"/>
      <c r="DD5" s="7"/>
      <c r="DE5" s="7"/>
      <c r="DF5" s="7"/>
      <c r="DG5" s="7"/>
      <c r="DH5" s="7"/>
      <c r="DI5" s="7"/>
      <c r="DJ5" s="7"/>
      <c r="DK5" s="7"/>
      <c r="DL5" s="7"/>
      <c r="DM5" s="7"/>
      <c r="DN5" s="7"/>
      <c r="DO5" s="7"/>
      <c r="DP5" s="7"/>
      <c r="DQ5" s="7"/>
      <c r="DR5" s="7"/>
      <c r="DS5" s="7"/>
      <c r="DT5" s="7"/>
      <c r="DU5" s="7"/>
      <c r="DV5" s="7"/>
      <c r="DW5" s="7"/>
      <c r="DX5" s="7"/>
      <c r="DY5" s="7"/>
      <c r="DZ5" s="7"/>
      <c r="EA5" s="7"/>
      <c r="EB5" s="7"/>
      <c r="EC5" s="7"/>
      <c r="ED5" s="7"/>
      <c r="EE5" s="7"/>
      <c r="EF5" s="7"/>
      <c r="EG5" s="7"/>
      <c r="EH5" s="7"/>
      <c r="EI5" s="7"/>
      <c r="EJ5" s="7"/>
      <c r="EK5" s="7"/>
      <c r="EL5" s="7"/>
      <c r="EM5" s="7"/>
      <c r="EN5" s="7"/>
      <c r="EO5" s="7"/>
      <c r="EP5" s="7"/>
      <c r="EQ5" s="7"/>
      <c r="ER5" s="7"/>
      <c r="ES5" s="7"/>
      <c r="ET5" s="7"/>
      <c r="EU5" s="7"/>
      <c r="EV5" s="7"/>
      <c r="EW5" s="7"/>
      <c r="EX5" s="7"/>
      <c r="EY5" s="7"/>
      <c r="EZ5" s="7"/>
      <c r="FA5" s="7"/>
      <c r="FB5" s="7"/>
      <c r="FC5" s="7"/>
      <c r="FD5" s="7"/>
      <c r="FE5" s="7"/>
      <c r="FF5" s="7"/>
      <c r="FG5" s="7"/>
      <c r="FH5" s="7"/>
      <c r="FI5" s="7"/>
      <c r="FJ5" s="7"/>
      <c r="FK5" s="7"/>
      <c r="FL5" s="7"/>
      <c r="FM5" s="7"/>
      <c r="FN5" s="7"/>
    </row>
    <row r="6" spans="2:170" ht="3" customHeight="1" x14ac:dyDescent="0.2">
      <c r="B6" s="29"/>
      <c r="C6" s="55"/>
      <c r="D6" s="52"/>
      <c r="E6" s="24"/>
      <c r="F6" s="24"/>
      <c r="G6" s="24"/>
      <c r="H6" s="24"/>
      <c r="I6" s="24"/>
      <c r="J6" s="23"/>
      <c r="K6" s="23"/>
      <c r="L6" s="23"/>
      <c r="M6" s="23"/>
      <c r="N6" s="23"/>
      <c r="O6" s="52"/>
      <c r="P6" s="96"/>
      <c r="Q6" s="12"/>
      <c r="R6" s="67"/>
      <c r="S6" s="57"/>
      <c r="T6" s="97"/>
      <c r="U6" s="97"/>
      <c r="V6" s="97"/>
      <c r="W6" s="7"/>
      <c r="X6" s="95"/>
      <c r="AD6" s="14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  <c r="AV6" s="7"/>
      <c r="AW6" s="7"/>
      <c r="AX6" s="7"/>
      <c r="AY6" s="7"/>
      <c r="AZ6" s="7"/>
      <c r="BA6" s="7"/>
      <c r="BB6" s="7"/>
      <c r="BC6" s="7"/>
      <c r="BD6" s="7"/>
      <c r="BE6" s="7"/>
      <c r="BF6" s="7"/>
      <c r="BG6" s="7"/>
      <c r="BH6" s="7"/>
      <c r="BI6" s="7"/>
      <c r="BJ6" s="7"/>
      <c r="BK6" s="7"/>
      <c r="BL6" s="7"/>
      <c r="BM6" s="7"/>
      <c r="BN6" s="7"/>
      <c r="BO6" s="7"/>
      <c r="BP6" s="7"/>
      <c r="BQ6" s="7"/>
      <c r="BR6" s="7"/>
      <c r="BS6" s="7"/>
      <c r="BT6" s="7"/>
      <c r="BU6" s="7"/>
      <c r="BV6" s="7"/>
      <c r="BW6" s="7"/>
      <c r="BX6" s="7"/>
      <c r="BY6" s="7"/>
      <c r="BZ6" s="7"/>
      <c r="CA6" s="7"/>
      <c r="CB6" s="7"/>
      <c r="CC6" s="7"/>
      <c r="CD6" s="7"/>
      <c r="CE6" s="7"/>
      <c r="CF6" s="7"/>
      <c r="CG6" s="7"/>
      <c r="CH6" s="7"/>
      <c r="CI6" s="7"/>
      <c r="CJ6" s="7"/>
      <c r="CK6" s="7"/>
      <c r="CL6" s="7"/>
      <c r="CM6" s="7"/>
      <c r="CN6" s="7"/>
      <c r="CO6" s="7"/>
      <c r="CP6" s="7"/>
      <c r="CQ6" s="7"/>
      <c r="CR6" s="7"/>
      <c r="CS6" s="7"/>
      <c r="CT6" s="7"/>
      <c r="CU6" s="7"/>
      <c r="CV6" s="7"/>
      <c r="CW6" s="7"/>
      <c r="CX6" s="7"/>
      <c r="CY6" s="7"/>
      <c r="CZ6" s="7"/>
      <c r="DA6" s="7"/>
      <c r="DB6" s="7"/>
      <c r="DC6" s="7"/>
      <c r="DD6" s="7"/>
      <c r="DE6" s="7"/>
      <c r="DF6" s="7"/>
      <c r="DG6" s="7"/>
      <c r="DH6" s="7"/>
      <c r="DI6" s="7"/>
      <c r="DJ6" s="7"/>
      <c r="DK6" s="7"/>
      <c r="DL6" s="7"/>
      <c r="DM6" s="7"/>
      <c r="DN6" s="7"/>
      <c r="DO6" s="7"/>
      <c r="DP6" s="7"/>
      <c r="DQ6" s="7"/>
      <c r="DR6" s="7"/>
      <c r="DS6" s="7"/>
      <c r="DT6" s="7"/>
      <c r="DU6" s="7"/>
      <c r="DV6" s="7"/>
      <c r="DW6" s="7"/>
      <c r="DX6" s="7"/>
      <c r="DY6" s="7"/>
      <c r="DZ6" s="7"/>
      <c r="EA6" s="7"/>
      <c r="EB6" s="7"/>
      <c r="EC6" s="7"/>
      <c r="ED6" s="7"/>
      <c r="EE6" s="7"/>
      <c r="EF6" s="7"/>
      <c r="EG6" s="7"/>
      <c r="EH6" s="7"/>
      <c r="EI6" s="7"/>
      <c r="EJ6" s="7"/>
      <c r="EK6" s="7"/>
      <c r="EL6" s="7"/>
      <c r="EM6" s="7"/>
      <c r="EN6" s="7"/>
      <c r="EO6" s="7"/>
      <c r="EP6" s="7"/>
      <c r="EQ6" s="7"/>
      <c r="ER6" s="7"/>
      <c r="ES6" s="7"/>
      <c r="ET6" s="7"/>
      <c r="EU6" s="7"/>
      <c r="EV6" s="7"/>
      <c r="EW6" s="7"/>
      <c r="EX6" s="7"/>
      <c r="EY6" s="7"/>
      <c r="EZ6" s="7"/>
      <c r="FA6" s="7"/>
      <c r="FB6" s="7"/>
      <c r="FC6" s="7"/>
      <c r="FD6" s="7"/>
      <c r="FE6" s="7"/>
      <c r="FF6" s="7"/>
      <c r="FG6" s="7"/>
      <c r="FH6" s="7"/>
      <c r="FI6" s="7"/>
      <c r="FJ6" s="7"/>
      <c r="FK6" s="7"/>
      <c r="FL6" s="7"/>
      <c r="FM6" s="7"/>
      <c r="FN6" s="7"/>
    </row>
    <row r="7" spans="2:170" ht="3" customHeight="1" x14ac:dyDescent="0.2">
      <c r="B7" s="28"/>
      <c r="C7" s="30"/>
      <c r="D7" s="7"/>
      <c r="E7" s="20"/>
      <c r="F7" s="20"/>
      <c r="G7" s="20"/>
      <c r="H7" s="20"/>
      <c r="I7" s="20"/>
      <c r="J7" s="14"/>
      <c r="K7" s="14"/>
      <c r="L7" s="14"/>
      <c r="M7" s="14"/>
      <c r="N7" s="14"/>
      <c r="Q7" s="12"/>
      <c r="R7" s="67"/>
      <c r="S7" s="57"/>
      <c r="T7" s="97"/>
      <c r="U7" s="97"/>
      <c r="V7" s="97"/>
      <c r="W7" s="7"/>
      <c r="X7" s="95"/>
      <c r="AD7" s="14"/>
      <c r="AE7" s="7"/>
      <c r="AF7" s="7"/>
      <c r="AG7" s="7"/>
      <c r="AH7" s="7"/>
      <c r="AI7" s="7"/>
      <c r="AJ7" s="7"/>
      <c r="AK7" s="7"/>
      <c r="AL7" s="7"/>
      <c r="AM7" s="7"/>
      <c r="AN7" s="7"/>
      <c r="AO7" s="7"/>
      <c r="AP7" s="7"/>
      <c r="AQ7" s="7"/>
      <c r="AR7" s="7"/>
      <c r="AS7" s="7"/>
      <c r="AT7" s="7"/>
      <c r="AU7" s="7"/>
      <c r="AV7" s="7"/>
      <c r="AW7" s="7"/>
      <c r="AX7" s="7"/>
      <c r="AY7" s="7"/>
      <c r="AZ7" s="7"/>
      <c r="BA7" s="7"/>
      <c r="BB7" s="7"/>
      <c r="BC7" s="7"/>
      <c r="BD7" s="7"/>
      <c r="BE7" s="7"/>
      <c r="BF7" s="7"/>
      <c r="BG7" s="7"/>
      <c r="BH7" s="7"/>
      <c r="BI7" s="7"/>
      <c r="BJ7" s="7"/>
      <c r="BK7" s="7"/>
      <c r="BL7" s="7"/>
      <c r="BM7" s="7"/>
      <c r="BN7" s="7"/>
      <c r="BO7" s="7"/>
      <c r="BP7" s="7"/>
      <c r="BQ7" s="7"/>
      <c r="BR7" s="7"/>
      <c r="BS7" s="7"/>
      <c r="BT7" s="7"/>
      <c r="BU7" s="7"/>
      <c r="BV7" s="7"/>
      <c r="BW7" s="7"/>
      <c r="BX7" s="7"/>
      <c r="BY7" s="7"/>
      <c r="BZ7" s="7"/>
      <c r="CA7" s="7"/>
      <c r="CB7" s="7"/>
      <c r="CC7" s="7"/>
      <c r="CD7" s="7"/>
      <c r="CE7" s="7"/>
      <c r="CF7" s="7"/>
      <c r="CG7" s="7"/>
      <c r="CH7" s="7"/>
      <c r="CI7" s="7"/>
      <c r="CJ7" s="7"/>
      <c r="CK7" s="7"/>
      <c r="CL7" s="7"/>
      <c r="CM7" s="7"/>
      <c r="CN7" s="7"/>
      <c r="CO7" s="7"/>
      <c r="CP7" s="7"/>
      <c r="CQ7" s="7"/>
      <c r="CR7" s="7"/>
      <c r="CS7" s="7"/>
      <c r="CT7" s="7"/>
      <c r="CU7" s="7"/>
      <c r="CV7" s="7"/>
      <c r="CW7" s="7"/>
      <c r="CX7" s="7"/>
      <c r="CY7" s="7"/>
      <c r="CZ7" s="7"/>
      <c r="DA7" s="7"/>
      <c r="DB7" s="7"/>
      <c r="DC7" s="7"/>
      <c r="DD7" s="7"/>
      <c r="DE7" s="7"/>
      <c r="DF7" s="7"/>
      <c r="DG7" s="7"/>
      <c r="DH7" s="7"/>
      <c r="DI7" s="7"/>
      <c r="DJ7" s="7"/>
      <c r="DK7" s="7"/>
      <c r="DL7" s="7"/>
      <c r="DM7" s="7"/>
      <c r="DN7" s="7"/>
      <c r="DO7" s="7"/>
      <c r="DP7" s="7"/>
      <c r="DQ7" s="7"/>
      <c r="DR7" s="7"/>
      <c r="DS7" s="7"/>
      <c r="DT7" s="7"/>
      <c r="DU7" s="7"/>
      <c r="DV7" s="7"/>
      <c r="DW7" s="7"/>
      <c r="DX7" s="7"/>
      <c r="DY7" s="7"/>
      <c r="DZ7" s="7"/>
      <c r="EA7" s="7"/>
      <c r="EB7" s="7"/>
      <c r="EC7" s="7"/>
      <c r="ED7" s="7"/>
      <c r="EE7" s="7"/>
      <c r="EF7" s="7"/>
      <c r="EG7" s="7"/>
      <c r="EH7" s="7"/>
      <c r="EI7" s="7"/>
      <c r="EJ7" s="7"/>
      <c r="EK7" s="7"/>
      <c r="EL7" s="7"/>
      <c r="EM7" s="7"/>
      <c r="EN7" s="7"/>
      <c r="EO7" s="7"/>
      <c r="EP7" s="7"/>
      <c r="EQ7" s="7"/>
      <c r="ER7" s="7"/>
      <c r="ES7" s="7"/>
      <c r="ET7" s="7"/>
      <c r="EU7" s="7"/>
      <c r="EV7" s="7"/>
      <c r="EW7" s="7"/>
      <c r="EX7" s="7"/>
      <c r="EY7" s="7"/>
      <c r="EZ7" s="7"/>
      <c r="FA7" s="7"/>
      <c r="FB7" s="7"/>
      <c r="FC7" s="7"/>
      <c r="FD7" s="7"/>
      <c r="FE7" s="7"/>
      <c r="FF7" s="7"/>
      <c r="FG7" s="7"/>
      <c r="FH7" s="7"/>
      <c r="FI7" s="7"/>
      <c r="FJ7" s="7"/>
      <c r="FK7" s="7"/>
      <c r="FL7" s="7"/>
      <c r="FM7" s="7"/>
      <c r="FN7" s="7"/>
    </row>
    <row r="8" spans="2:170" x14ac:dyDescent="0.2">
      <c r="B8" s="28"/>
      <c r="C8" s="20" t="s">
        <v>241</v>
      </c>
      <c r="D8" s="7"/>
      <c r="F8" s="20"/>
      <c r="G8" s="20"/>
      <c r="H8" s="20"/>
      <c r="I8" s="20"/>
      <c r="J8" s="14"/>
      <c r="K8" s="14"/>
      <c r="L8" s="14"/>
      <c r="M8" s="14"/>
      <c r="N8" s="14"/>
      <c r="O8" s="14"/>
      <c r="Q8" s="28"/>
      <c r="X8" s="95"/>
      <c r="AD8" s="14"/>
      <c r="AE8" s="7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 s="7"/>
      <c r="BD8" s="7"/>
      <c r="BE8" s="7"/>
      <c r="BF8" s="7"/>
      <c r="BG8" s="7"/>
      <c r="BH8" s="7"/>
      <c r="BI8" s="7"/>
      <c r="BJ8" s="7"/>
      <c r="BK8" s="7"/>
      <c r="BL8" s="7"/>
      <c r="BM8" s="7"/>
      <c r="BN8" s="7"/>
      <c r="BO8" s="7"/>
      <c r="BP8" s="7"/>
      <c r="BQ8" s="7"/>
      <c r="BR8" s="7"/>
      <c r="BS8" s="7"/>
      <c r="BT8" s="7"/>
      <c r="BU8" s="7"/>
      <c r="BV8" s="7"/>
      <c r="BW8" s="7"/>
      <c r="BX8" s="7"/>
      <c r="BY8" s="7"/>
      <c r="BZ8" s="7"/>
      <c r="CA8" s="7"/>
      <c r="CB8" s="7"/>
      <c r="CC8" s="7"/>
      <c r="CD8" s="7"/>
      <c r="CE8" s="7"/>
      <c r="CF8" s="7"/>
      <c r="CG8" s="7"/>
      <c r="CH8" s="7"/>
      <c r="CI8" s="7"/>
      <c r="CJ8" s="7"/>
      <c r="CK8" s="7"/>
      <c r="CL8" s="7"/>
      <c r="CM8" s="7"/>
      <c r="CN8" s="7"/>
      <c r="CO8" s="7"/>
      <c r="CP8" s="7"/>
      <c r="CQ8" s="7"/>
      <c r="CR8" s="7"/>
      <c r="CS8" s="7"/>
      <c r="CT8" s="7"/>
      <c r="CU8" s="7"/>
      <c r="CV8" s="7"/>
      <c r="CW8" s="7"/>
      <c r="CX8" s="7"/>
      <c r="CY8" s="7"/>
      <c r="CZ8" s="7"/>
      <c r="DA8" s="7"/>
      <c r="DB8" s="7"/>
      <c r="DC8" s="7"/>
      <c r="DD8" s="7"/>
      <c r="DE8" s="7"/>
      <c r="DF8" s="7"/>
      <c r="DG8" s="7"/>
      <c r="DH8" s="7"/>
      <c r="DI8" s="7"/>
      <c r="DJ8" s="7"/>
      <c r="DK8" s="7"/>
      <c r="DL8" s="7"/>
      <c r="DM8" s="7"/>
      <c r="DN8" s="7"/>
      <c r="DO8" s="7"/>
      <c r="DP8" s="7"/>
      <c r="DQ8" s="7"/>
      <c r="DR8" s="7"/>
      <c r="DS8" s="7"/>
      <c r="DT8" s="7"/>
      <c r="DU8" s="7"/>
      <c r="DV8" s="7"/>
      <c r="DW8" s="7"/>
      <c r="DX8" s="7"/>
      <c r="DY8" s="7"/>
      <c r="DZ8" s="7"/>
      <c r="EA8" s="7"/>
      <c r="EB8" s="7"/>
      <c r="EC8" s="7"/>
      <c r="ED8" s="7"/>
      <c r="EE8" s="7"/>
      <c r="EF8" s="7"/>
      <c r="EG8" s="7"/>
      <c r="EH8" s="7"/>
      <c r="EI8" s="7"/>
      <c r="EJ8" s="7"/>
      <c r="EK8" s="7"/>
      <c r="EL8" s="7"/>
      <c r="EM8" s="7"/>
      <c r="EN8" s="7"/>
      <c r="EO8" s="7"/>
      <c r="EP8" s="7"/>
      <c r="EQ8" s="7"/>
      <c r="ER8" s="7"/>
      <c r="ES8" s="7"/>
      <c r="ET8" s="7"/>
      <c r="EU8" s="7"/>
      <c r="EV8" s="7"/>
      <c r="EW8" s="7"/>
      <c r="EX8" s="7"/>
      <c r="EY8" s="7"/>
      <c r="EZ8" s="7"/>
      <c r="FA8" s="7"/>
      <c r="FB8" s="7"/>
      <c r="FC8" s="7"/>
      <c r="FD8" s="7"/>
      <c r="FE8" s="7"/>
      <c r="FF8" s="7"/>
      <c r="FG8" s="7"/>
      <c r="FH8" s="7"/>
      <c r="FI8" s="7"/>
      <c r="FJ8" s="7"/>
      <c r="FK8" s="7"/>
      <c r="FL8" s="7"/>
      <c r="FM8" s="7"/>
      <c r="FN8" s="7"/>
    </row>
    <row r="9" spans="2:170" ht="3" customHeight="1" x14ac:dyDescent="0.2">
      <c r="B9" s="29"/>
      <c r="C9" s="55"/>
      <c r="D9" s="24"/>
      <c r="E9" s="24"/>
      <c r="F9" s="24"/>
      <c r="G9" s="24"/>
      <c r="H9" s="24"/>
      <c r="I9" s="24"/>
      <c r="J9" s="23"/>
      <c r="K9" s="23"/>
      <c r="L9" s="23"/>
      <c r="M9" s="23"/>
      <c r="N9" s="23"/>
      <c r="O9" s="23"/>
      <c r="P9" s="23"/>
      <c r="Q9" s="29"/>
      <c r="R9" s="23"/>
      <c r="S9" s="23"/>
      <c r="T9" s="23"/>
      <c r="U9" s="23"/>
      <c r="V9" s="23"/>
      <c r="W9" s="23"/>
      <c r="X9" s="25"/>
      <c r="Y9" s="14"/>
      <c r="Z9" s="14"/>
      <c r="AA9" s="14"/>
      <c r="AB9" s="14"/>
      <c r="AC9" s="6"/>
      <c r="AD9" s="14"/>
      <c r="AE9" s="7"/>
      <c r="AF9" s="7"/>
      <c r="AG9" s="7"/>
      <c r="AH9" s="7"/>
      <c r="AI9" s="7"/>
      <c r="AJ9" s="7"/>
      <c r="AK9" s="7"/>
      <c r="AL9" s="7"/>
      <c r="AM9" s="7"/>
      <c r="AN9" s="7"/>
      <c r="AO9" s="7"/>
      <c r="AP9" s="7"/>
      <c r="AQ9" s="7"/>
      <c r="AR9" s="7"/>
      <c r="AS9" s="7"/>
      <c r="AT9" s="7"/>
      <c r="AU9" s="7"/>
      <c r="AV9" s="7"/>
      <c r="AW9" s="7"/>
      <c r="AX9" s="7"/>
      <c r="AY9" s="7"/>
      <c r="AZ9" s="7"/>
      <c r="BA9" s="7"/>
      <c r="BB9" s="7"/>
      <c r="BC9" s="7"/>
      <c r="BD9" s="7"/>
      <c r="BE9" s="7"/>
      <c r="BF9" s="7"/>
      <c r="BG9" s="7"/>
      <c r="BH9" s="7"/>
      <c r="BI9" s="7"/>
      <c r="BJ9" s="7"/>
      <c r="BK9" s="7"/>
      <c r="BL9" s="7"/>
      <c r="BM9" s="7"/>
      <c r="BN9" s="7"/>
      <c r="BO9" s="7"/>
      <c r="BP9" s="7"/>
      <c r="BQ9" s="7"/>
      <c r="BR9" s="7"/>
      <c r="BS9" s="7"/>
      <c r="BT9" s="7"/>
      <c r="BU9" s="7"/>
      <c r="BV9" s="7"/>
      <c r="BW9" s="7"/>
      <c r="BX9" s="7"/>
      <c r="BY9" s="7"/>
      <c r="BZ9" s="7"/>
      <c r="CA9" s="7"/>
      <c r="CB9" s="7"/>
      <c r="CC9" s="7"/>
      <c r="CD9" s="7"/>
      <c r="CE9" s="7"/>
      <c r="CF9" s="7"/>
      <c r="CG9" s="7"/>
      <c r="CH9" s="7"/>
      <c r="CI9" s="7"/>
      <c r="CJ9" s="7"/>
      <c r="CK9" s="7"/>
      <c r="CL9" s="7"/>
      <c r="CM9" s="7"/>
      <c r="CN9" s="7"/>
      <c r="CO9" s="7"/>
      <c r="CP9" s="7"/>
      <c r="CQ9" s="7"/>
      <c r="CR9" s="7"/>
      <c r="CS9" s="7"/>
      <c r="CT9" s="7"/>
      <c r="CU9" s="7"/>
      <c r="CV9" s="7"/>
      <c r="CW9" s="7"/>
      <c r="CX9" s="7"/>
      <c r="CY9" s="7"/>
      <c r="CZ9" s="7"/>
      <c r="DA9" s="7"/>
      <c r="DB9" s="7"/>
      <c r="DC9" s="7"/>
      <c r="DD9" s="7"/>
      <c r="DE9" s="7"/>
      <c r="DF9" s="7"/>
      <c r="DG9" s="7"/>
      <c r="DH9" s="7"/>
      <c r="DI9" s="7"/>
      <c r="DJ9" s="7"/>
      <c r="DK9" s="7"/>
      <c r="DL9" s="7"/>
      <c r="DM9" s="7"/>
      <c r="DN9" s="7"/>
      <c r="DO9" s="7"/>
      <c r="DP9" s="7"/>
      <c r="DQ9" s="7"/>
      <c r="DR9" s="7"/>
      <c r="DS9" s="7"/>
      <c r="DT9" s="7"/>
      <c r="DU9" s="7"/>
      <c r="DV9" s="7"/>
      <c r="DW9" s="7"/>
      <c r="DX9" s="7"/>
      <c r="DY9" s="7"/>
      <c r="DZ9" s="7"/>
      <c r="EA9" s="7"/>
      <c r="EB9" s="7"/>
      <c r="EC9" s="7"/>
      <c r="ED9" s="7"/>
      <c r="EE9" s="7"/>
      <c r="EF9" s="7"/>
      <c r="EG9" s="7"/>
      <c r="EH9" s="7"/>
      <c r="EI9" s="7"/>
      <c r="EJ9" s="7"/>
      <c r="EK9" s="7"/>
      <c r="EL9" s="7"/>
      <c r="EM9" s="7"/>
      <c r="EN9" s="7"/>
      <c r="EO9" s="7"/>
      <c r="EP9" s="7"/>
      <c r="EQ9" s="7"/>
      <c r="ER9" s="7"/>
      <c r="ES9" s="7"/>
      <c r="ET9" s="7"/>
      <c r="EU9" s="7"/>
      <c r="EV9" s="7"/>
      <c r="EW9" s="7"/>
      <c r="EX9" s="7"/>
      <c r="EY9" s="7"/>
      <c r="EZ9" s="7"/>
      <c r="FA9" s="7"/>
      <c r="FB9" s="7"/>
      <c r="FC9" s="7"/>
      <c r="FD9" s="7"/>
      <c r="FE9" s="7"/>
      <c r="FF9" s="7"/>
      <c r="FG9" s="7"/>
      <c r="FH9" s="7"/>
      <c r="FI9" s="7"/>
      <c r="FJ9" s="7"/>
      <c r="FK9" s="7"/>
      <c r="FL9" s="7"/>
      <c r="FM9" s="7"/>
      <c r="FN9" s="7"/>
    </row>
    <row r="10" spans="2:170" ht="10.5" customHeight="1" x14ac:dyDescent="0.2">
      <c r="B10" s="12"/>
      <c r="C10" s="19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95"/>
    </row>
    <row r="11" spans="2:170" x14ac:dyDescent="0.2">
      <c r="B11" s="12"/>
      <c r="C11" s="19"/>
      <c r="D11" s="98"/>
      <c r="E11" s="7"/>
      <c r="G11" s="98" t="s">
        <v>242</v>
      </c>
      <c r="J11" s="7"/>
      <c r="K11" s="7"/>
      <c r="L11" s="7"/>
      <c r="M11" s="7"/>
      <c r="N11" s="7"/>
      <c r="O11" s="7"/>
      <c r="P11" s="7"/>
      <c r="Q11" s="98"/>
      <c r="R11" s="7"/>
      <c r="S11" s="7"/>
      <c r="T11" s="7"/>
      <c r="U11" s="7"/>
      <c r="V11" s="7"/>
      <c r="W11" s="7"/>
      <c r="X11" s="95"/>
    </row>
    <row r="12" spans="2:170" x14ac:dyDescent="0.2">
      <c r="B12" s="12"/>
      <c r="C12" s="49" t="s">
        <v>203</v>
      </c>
      <c r="D12" s="7"/>
      <c r="E12" s="7"/>
      <c r="F12" s="19"/>
      <c r="G12" s="354"/>
      <c r="H12" s="354"/>
      <c r="I12" s="354"/>
      <c r="J12" s="354"/>
      <c r="K12" s="354"/>
      <c r="L12" s="354"/>
      <c r="M12" s="354"/>
      <c r="N12" s="354"/>
      <c r="O12" s="354"/>
      <c r="P12" s="354"/>
      <c r="Q12" s="354"/>
      <c r="R12" s="354"/>
      <c r="S12" s="354"/>
      <c r="T12" s="7"/>
      <c r="U12" s="7"/>
      <c r="V12" s="7"/>
      <c r="W12" s="7"/>
      <c r="X12" s="95"/>
    </row>
    <row r="13" spans="2:170" ht="7.5" customHeight="1" x14ac:dyDescent="0.2">
      <c r="B13" s="12"/>
      <c r="C13" s="19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95"/>
    </row>
    <row r="14" spans="2:170" x14ac:dyDescent="0.2">
      <c r="B14" s="12"/>
      <c r="C14" s="19"/>
      <c r="D14" s="7"/>
      <c r="E14" s="7"/>
      <c r="F14" s="7"/>
      <c r="G14" s="99" t="s">
        <v>204</v>
      </c>
      <c r="H14" s="100"/>
      <c r="I14" s="100"/>
      <c r="J14" s="100"/>
      <c r="K14" s="100"/>
      <c r="L14" s="100"/>
      <c r="M14" s="100"/>
      <c r="N14" s="101"/>
      <c r="O14" s="7"/>
      <c r="P14" s="99" t="s">
        <v>205</v>
      </c>
      <c r="Q14" s="100"/>
      <c r="R14" s="100"/>
      <c r="S14" s="100"/>
      <c r="T14" s="100"/>
      <c r="U14" s="100"/>
      <c r="V14" s="100"/>
      <c r="W14" s="101"/>
      <c r="X14" s="95"/>
    </row>
    <row r="15" spans="2:170" ht="7.5" customHeight="1" x14ac:dyDescent="0.2">
      <c r="B15" s="12"/>
      <c r="C15" s="19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95"/>
    </row>
    <row r="16" spans="2:170" x14ac:dyDescent="0.2">
      <c r="B16" s="12"/>
      <c r="C16" s="19"/>
      <c r="D16" s="7"/>
      <c r="E16" s="7"/>
      <c r="F16" s="7"/>
      <c r="G16" s="49" t="s">
        <v>206</v>
      </c>
      <c r="H16" s="7"/>
      <c r="I16" s="346" t="s">
        <v>207</v>
      </c>
      <c r="J16" s="346"/>
      <c r="K16" s="7"/>
      <c r="L16" s="346" t="s">
        <v>208</v>
      </c>
      <c r="M16" s="346"/>
      <c r="N16" s="346"/>
      <c r="O16" s="7"/>
      <c r="P16" s="346" t="s">
        <v>83</v>
      </c>
      <c r="Q16" s="346"/>
      <c r="R16" s="7"/>
      <c r="S16" s="346" t="s">
        <v>84</v>
      </c>
      <c r="T16" s="346"/>
      <c r="U16" s="7"/>
      <c r="V16" s="346" t="s">
        <v>85</v>
      </c>
      <c r="W16" s="346"/>
      <c r="X16" s="95"/>
    </row>
    <row r="17" spans="2:24" ht="6" customHeight="1" x14ac:dyDescent="0.2">
      <c r="B17" s="12"/>
      <c r="C17" s="19"/>
      <c r="D17" s="7"/>
      <c r="E17" s="7"/>
      <c r="F17" s="7"/>
      <c r="G17" s="7"/>
      <c r="H17" s="7"/>
      <c r="I17" s="7"/>
      <c r="J17" s="19"/>
      <c r="K17" s="7"/>
      <c r="L17" s="19"/>
      <c r="M17" s="19"/>
      <c r="N17" s="7"/>
      <c r="O17" s="7"/>
      <c r="P17" s="19"/>
      <c r="Q17" s="7"/>
      <c r="R17" s="7"/>
      <c r="S17" s="19"/>
      <c r="T17" s="7"/>
      <c r="U17" s="7"/>
      <c r="V17" s="19"/>
      <c r="W17" s="7"/>
      <c r="X17" s="95"/>
    </row>
    <row r="18" spans="2:24" x14ac:dyDescent="0.2">
      <c r="B18" s="12"/>
      <c r="C18" s="19"/>
      <c r="D18" s="98" t="s">
        <v>209</v>
      </c>
      <c r="E18" s="7"/>
      <c r="F18" s="7"/>
      <c r="G18" s="102"/>
      <c r="H18" s="7"/>
      <c r="I18" s="353"/>
      <c r="J18" s="353"/>
      <c r="K18" s="7"/>
      <c r="L18" s="353"/>
      <c r="M18" s="353"/>
      <c r="N18" s="353"/>
      <c r="O18" s="7"/>
      <c r="P18" s="353"/>
      <c r="Q18" s="353"/>
      <c r="R18" s="7"/>
      <c r="S18" s="353"/>
      <c r="T18" s="353"/>
      <c r="U18" s="7"/>
      <c r="V18" s="353"/>
      <c r="W18" s="353"/>
      <c r="X18" s="95"/>
    </row>
    <row r="19" spans="2:24" ht="6.75" customHeight="1" x14ac:dyDescent="0.2">
      <c r="B19" s="12"/>
      <c r="C19" s="19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95"/>
    </row>
    <row r="20" spans="2:24" x14ac:dyDescent="0.2">
      <c r="B20" s="12"/>
      <c r="C20" s="19"/>
      <c r="D20" s="98" t="s">
        <v>210</v>
      </c>
      <c r="E20" s="7"/>
      <c r="F20" s="7"/>
      <c r="G20" s="102"/>
      <c r="H20" s="7"/>
      <c r="I20" s="353"/>
      <c r="J20" s="353"/>
      <c r="K20" s="7"/>
      <c r="L20" s="353"/>
      <c r="M20" s="353"/>
      <c r="N20" s="353"/>
      <c r="O20" s="7"/>
      <c r="P20" s="353"/>
      <c r="Q20" s="353"/>
      <c r="R20" s="7"/>
      <c r="S20" s="353"/>
      <c r="T20" s="353"/>
      <c r="U20" s="7"/>
      <c r="V20" s="353"/>
      <c r="W20" s="353"/>
      <c r="X20" s="95"/>
    </row>
    <row r="21" spans="2:24" ht="6" customHeight="1" x14ac:dyDescent="0.2">
      <c r="B21" s="12"/>
      <c r="C21" s="19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95"/>
    </row>
    <row r="22" spans="2:24" x14ac:dyDescent="0.2">
      <c r="B22" s="12"/>
      <c r="C22" s="98" t="s">
        <v>243</v>
      </c>
      <c r="D22" s="98"/>
      <c r="E22" s="7"/>
      <c r="H22" s="103"/>
      <c r="I22" s="104"/>
      <c r="J22" s="98" t="s">
        <v>244</v>
      </c>
      <c r="K22" s="19"/>
      <c r="L22" s="98"/>
      <c r="M22" s="104"/>
      <c r="N22" s="98" t="s">
        <v>245</v>
      </c>
      <c r="O22" s="19"/>
      <c r="P22" s="104"/>
      <c r="Q22" s="98" t="s">
        <v>246</v>
      </c>
      <c r="R22" s="7"/>
      <c r="S22" s="7"/>
      <c r="T22" s="7"/>
      <c r="U22" s="7"/>
      <c r="V22" s="7"/>
      <c r="W22" s="7"/>
      <c r="X22" s="95"/>
    </row>
    <row r="23" spans="2:24" ht="10.5" customHeight="1" x14ac:dyDescent="0.2">
      <c r="B23" s="21"/>
      <c r="C23" s="22"/>
      <c r="D23" s="52"/>
      <c r="E23" s="52"/>
      <c r="F23" s="52"/>
      <c r="G23" s="52"/>
      <c r="H23" s="52"/>
      <c r="I23" s="52"/>
      <c r="J23" s="52"/>
      <c r="K23" s="52"/>
      <c r="L23" s="52"/>
      <c r="M23" s="52"/>
      <c r="N23" s="52"/>
      <c r="O23" s="52"/>
      <c r="P23" s="52"/>
      <c r="Q23" s="52"/>
      <c r="R23" s="52"/>
      <c r="S23" s="52"/>
      <c r="T23" s="52"/>
      <c r="U23" s="52"/>
      <c r="V23" s="52"/>
      <c r="W23" s="52"/>
      <c r="X23" s="96"/>
    </row>
    <row r="24" spans="2:24" ht="7.5" customHeight="1" x14ac:dyDescent="0.2">
      <c r="B24" s="12"/>
      <c r="C24" s="19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95"/>
    </row>
    <row r="25" spans="2:24" x14ac:dyDescent="0.2">
      <c r="B25" s="12"/>
      <c r="C25" s="19"/>
      <c r="D25" s="98"/>
      <c r="E25" s="7"/>
      <c r="G25" s="98" t="s">
        <v>242</v>
      </c>
      <c r="J25" s="7"/>
      <c r="K25" s="7"/>
      <c r="L25" s="7"/>
      <c r="M25" s="7"/>
      <c r="N25" s="7"/>
      <c r="O25" s="7"/>
      <c r="P25" s="7"/>
      <c r="Q25" s="98"/>
      <c r="R25" s="7"/>
      <c r="S25" s="7"/>
      <c r="T25" s="7"/>
      <c r="U25" s="7"/>
      <c r="V25" s="7"/>
      <c r="W25" s="7"/>
      <c r="X25" s="95"/>
    </row>
    <row r="26" spans="2:24" x14ac:dyDescent="0.2">
      <c r="B26" s="12"/>
      <c r="C26" s="49" t="s">
        <v>214</v>
      </c>
      <c r="D26" s="7"/>
      <c r="E26" s="7"/>
      <c r="F26" s="19"/>
      <c r="G26" s="354"/>
      <c r="H26" s="354"/>
      <c r="I26" s="354"/>
      <c r="J26" s="354"/>
      <c r="K26" s="354"/>
      <c r="L26" s="354"/>
      <c r="M26" s="354"/>
      <c r="N26" s="354"/>
      <c r="O26" s="354"/>
      <c r="P26" s="354"/>
      <c r="Q26" s="354"/>
      <c r="R26" s="354"/>
      <c r="S26" s="354"/>
      <c r="T26" s="7"/>
      <c r="U26" s="7"/>
      <c r="V26" s="7"/>
      <c r="W26" s="7"/>
      <c r="X26" s="95"/>
    </row>
    <row r="27" spans="2:24" ht="6.75" customHeight="1" x14ac:dyDescent="0.2">
      <c r="B27" s="12"/>
      <c r="C27" s="2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95"/>
    </row>
    <row r="28" spans="2:24" x14ac:dyDescent="0.2">
      <c r="B28" s="12"/>
      <c r="C28" s="19"/>
      <c r="D28" s="7"/>
      <c r="E28" s="7"/>
      <c r="F28" s="7"/>
      <c r="G28" s="99" t="s">
        <v>204</v>
      </c>
      <c r="H28" s="100"/>
      <c r="I28" s="100"/>
      <c r="J28" s="100"/>
      <c r="K28" s="100"/>
      <c r="L28" s="100"/>
      <c r="M28" s="100"/>
      <c r="N28" s="101"/>
      <c r="O28" s="7"/>
      <c r="P28" s="99" t="s">
        <v>205</v>
      </c>
      <c r="Q28" s="100"/>
      <c r="R28" s="100"/>
      <c r="S28" s="100"/>
      <c r="T28" s="100"/>
      <c r="U28" s="100"/>
      <c r="V28" s="100"/>
      <c r="W28" s="101"/>
      <c r="X28" s="95"/>
    </row>
    <row r="29" spans="2:24" ht="7.5" customHeight="1" x14ac:dyDescent="0.2">
      <c r="B29" s="12"/>
      <c r="C29" s="19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95"/>
    </row>
    <row r="30" spans="2:24" x14ac:dyDescent="0.2">
      <c r="B30" s="12"/>
      <c r="C30" s="19"/>
      <c r="D30" s="7"/>
      <c r="E30" s="7"/>
      <c r="F30" s="7"/>
      <c r="G30" s="49" t="s">
        <v>206</v>
      </c>
      <c r="H30" s="7"/>
      <c r="I30" s="346" t="s">
        <v>207</v>
      </c>
      <c r="J30" s="346"/>
      <c r="K30" s="7"/>
      <c r="L30" s="346" t="s">
        <v>208</v>
      </c>
      <c r="M30" s="346"/>
      <c r="N30" s="346"/>
      <c r="O30" s="7"/>
      <c r="P30" s="346" t="s">
        <v>83</v>
      </c>
      <c r="Q30" s="346"/>
      <c r="R30" s="7"/>
      <c r="S30" s="346" t="s">
        <v>84</v>
      </c>
      <c r="T30" s="346"/>
      <c r="U30" s="105"/>
      <c r="V30" s="346" t="s">
        <v>85</v>
      </c>
      <c r="W30" s="346"/>
      <c r="X30" s="95"/>
    </row>
    <row r="31" spans="2:24" ht="6" customHeight="1" x14ac:dyDescent="0.2">
      <c r="B31" s="12"/>
      <c r="C31" s="19"/>
      <c r="D31" s="7"/>
      <c r="E31" s="7"/>
      <c r="F31" s="7"/>
      <c r="G31" s="7"/>
      <c r="H31" s="7"/>
      <c r="I31" s="7"/>
      <c r="J31" s="19"/>
      <c r="K31" s="7"/>
      <c r="L31" s="19"/>
      <c r="M31" s="19"/>
      <c r="N31" s="7"/>
      <c r="O31" s="7"/>
      <c r="P31" s="19"/>
      <c r="Q31" s="7"/>
      <c r="R31" s="7"/>
      <c r="S31" s="19"/>
      <c r="T31" s="7"/>
      <c r="U31" s="7"/>
      <c r="V31" s="19"/>
      <c r="W31" s="7"/>
      <c r="X31" s="95"/>
    </row>
    <row r="32" spans="2:24" x14ac:dyDescent="0.2">
      <c r="B32" s="12"/>
      <c r="C32" s="19"/>
      <c r="D32" s="98" t="s">
        <v>209</v>
      </c>
      <c r="E32" s="7"/>
      <c r="F32" s="7"/>
      <c r="G32" s="102"/>
      <c r="H32" s="7"/>
      <c r="I32" s="353"/>
      <c r="J32" s="353"/>
      <c r="K32" s="7"/>
      <c r="L32" s="353"/>
      <c r="M32" s="353"/>
      <c r="N32" s="353"/>
      <c r="O32" s="7"/>
      <c r="P32" s="353"/>
      <c r="Q32" s="353"/>
      <c r="R32" s="7"/>
      <c r="S32" s="353"/>
      <c r="T32" s="353"/>
      <c r="U32" s="106"/>
      <c r="V32" s="353"/>
      <c r="W32" s="353"/>
      <c r="X32" s="95"/>
    </row>
    <row r="33" spans="2:24" ht="6.75" customHeight="1" x14ac:dyDescent="0.2">
      <c r="B33" s="12"/>
      <c r="C33" s="19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95"/>
    </row>
    <row r="34" spans="2:24" x14ac:dyDescent="0.2">
      <c r="B34" s="12"/>
      <c r="C34" s="19"/>
      <c r="D34" s="98" t="s">
        <v>210</v>
      </c>
      <c r="E34" s="7"/>
      <c r="F34" s="7"/>
      <c r="G34" s="102"/>
      <c r="H34" s="7"/>
      <c r="I34" s="353"/>
      <c r="J34" s="353"/>
      <c r="K34" s="7"/>
      <c r="L34" s="353"/>
      <c r="M34" s="353"/>
      <c r="N34" s="353"/>
      <c r="O34" s="7"/>
      <c r="P34" s="353"/>
      <c r="Q34" s="353"/>
      <c r="R34" s="7"/>
      <c r="S34" s="353"/>
      <c r="T34" s="353"/>
      <c r="U34" s="106"/>
      <c r="V34" s="353"/>
      <c r="W34" s="353"/>
      <c r="X34" s="95"/>
    </row>
    <row r="35" spans="2:24" ht="6" customHeight="1" x14ac:dyDescent="0.2">
      <c r="B35" s="12"/>
      <c r="C35" s="19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95"/>
    </row>
    <row r="36" spans="2:24" x14ac:dyDescent="0.2">
      <c r="B36" s="12"/>
      <c r="C36" s="98" t="s">
        <v>243</v>
      </c>
      <c r="E36" s="7"/>
      <c r="H36" s="103"/>
      <c r="I36" s="104"/>
      <c r="J36" s="98" t="s">
        <v>244</v>
      </c>
      <c r="K36" s="19"/>
      <c r="L36" s="98"/>
      <c r="M36" s="104"/>
      <c r="N36" s="98" t="s">
        <v>245</v>
      </c>
      <c r="O36" s="19"/>
      <c r="P36" s="104"/>
      <c r="Q36" s="98" t="s">
        <v>246</v>
      </c>
      <c r="R36" s="7"/>
      <c r="S36" s="7"/>
      <c r="T36" s="7"/>
      <c r="U36" s="7"/>
      <c r="V36" s="7"/>
      <c r="W36" s="7"/>
      <c r="X36" s="95"/>
    </row>
    <row r="37" spans="2:24" ht="11.25" customHeight="1" x14ac:dyDescent="0.2">
      <c r="B37" s="21"/>
      <c r="C37" s="22"/>
      <c r="D37" s="52"/>
      <c r="E37" s="52"/>
      <c r="F37" s="52"/>
      <c r="G37" s="52"/>
      <c r="H37" s="52"/>
      <c r="I37" s="52"/>
      <c r="J37" s="52"/>
      <c r="K37" s="52"/>
      <c r="L37" s="52"/>
      <c r="M37" s="52"/>
      <c r="N37" s="52"/>
      <c r="O37" s="52"/>
      <c r="P37" s="52"/>
      <c r="Q37" s="52"/>
      <c r="R37" s="52"/>
      <c r="S37" s="52"/>
      <c r="T37" s="52"/>
      <c r="U37" s="52"/>
      <c r="V37" s="52"/>
      <c r="W37" s="52"/>
      <c r="X37" s="96"/>
    </row>
    <row r="38" spans="2:24" ht="6.75" customHeight="1" x14ac:dyDescent="0.2">
      <c r="B38" s="12"/>
      <c r="C38" s="19"/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95"/>
    </row>
    <row r="39" spans="2:24" x14ac:dyDescent="0.2">
      <c r="B39" s="12"/>
      <c r="C39" s="19"/>
      <c r="D39" s="98"/>
      <c r="E39" s="7"/>
      <c r="G39" s="98" t="s">
        <v>242</v>
      </c>
      <c r="J39" s="7"/>
      <c r="K39" s="7"/>
      <c r="L39" s="7"/>
      <c r="M39" s="7"/>
      <c r="N39" s="7"/>
      <c r="O39" s="7"/>
      <c r="P39" s="7"/>
      <c r="Q39" s="98"/>
      <c r="R39" s="7"/>
      <c r="S39" s="7"/>
      <c r="T39" s="7"/>
      <c r="U39" s="7"/>
      <c r="V39" s="7"/>
      <c r="W39" s="7"/>
      <c r="X39" s="95"/>
    </row>
    <row r="40" spans="2:24" x14ac:dyDescent="0.2">
      <c r="B40" s="12"/>
      <c r="C40" s="49" t="s">
        <v>215</v>
      </c>
      <c r="D40" s="7"/>
      <c r="E40" s="7"/>
      <c r="F40" s="19"/>
      <c r="G40" s="354"/>
      <c r="H40" s="354"/>
      <c r="I40" s="354"/>
      <c r="J40" s="354"/>
      <c r="K40" s="354"/>
      <c r="L40" s="354"/>
      <c r="M40" s="354"/>
      <c r="N40" s="354"/>
      <c r="O40" s="354"/>
      <c r="P40" s="354"/>
      <c r="Q40" s="354"/>
      <c r="R40" s="354"/>
      <c r="S40" s="354"/>
      <c r="T40" s="7"/>
      <c r="U40" s="7"/>
      <c r="V40" s="7"/>
      <c r="W40" s="7"/>
      <c r="X40" s="95"/>
    </row>
    <row r="41" spans="2:24" ht="9" customHeight="1" x14ac:dyDescent="0.2">
      <c r="B41" s="12"/>
      <c r="C41" s="19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95"/>
    </row>
    <row r="42" spans="2:24" x14ac:dyDescent="0.2">
      <c r="B42" s="12"/>
      <c r="C42" s="19"/>
      <c r="D42" s="7"/>
      <c r="E42" s="7"/>
      <c r="F42" s="7"/>
      <c r="G42" s="99" t="s">
        <v>204</v>
      </c>
      <c r="H42" s="100"/>
      <c r="I42" s="100"/>
      <c r="J42" s="100"/>
      <c r="K42" s="100"/>
      <c r="L42" s="100"/>
      <c r="M42" s="100"/>
      <c r="N42" s="101"/>
      <c r="O42" s="7"/>
      <c r="P42" s="99" t="s">
        <v>205</v>
      </c>
      <c r="Q42" s="100"/>
      <c r="R42" s="100"/>
      <c r="S42" s="100"/>
      <c r="T42" s="100"/>
      <c r="U42" s="100"/>
      <c r="V42" s="100"/>
      <c r="W42" s="101"/>
      <c r="X42" s="95"/>
    </row>
    <row r="43" spans="2:24" ht="5.25" customHeight="1" x14ac:dyDescent="0.2">
      <c r="B43" s="12"/>
      <c r="C43" s="19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95"/>
    </row>
    <row r="44" spans="2:24" x14ac:dyDescent="0.2">
      <c r="B44" s="12"/>
      <c r="C44" s="19"/>
      <c r="D44" s="7"/>
      <c r="E44" s="7"/>
      <c r="F44" s="7"/>
      <c r="G44" s="49" t="s">
        <v>206</v>
      </c>
      <c r="H44" s="7"/>
      <c r="I44" s="346" t="s">
        <v>207</v>
      </c>
      <c r="J44" s="346"/>
      <c r="K44" s="7"/>
      <c r="L44" s="346" t="s">
        <v>208</v>
      </c>
      <c r="M44" s="346"/>
      <c r="N44" s="346"/>
      <c r="O44" s="7"/>
      <c r="P44" s="346" t="s">
        <v>83</v>
      </c>
      <c r="Q44" s="346"/>
      <c r="R44" s="7"/>
      <c r="S44" s="346" t="s">
        <v>84</v>
      </c>
      <c r="T44" s="346"/>
      <c r="U44" s="7"/>
      <c r="V44" s="346" t="s">
        <v>85</v>
      </c>
      <c r="W44" s="346"/>
      <c r="X44" s="95"/>
    </row>
    <row r="45" spans="2:24" ht="6" customHeight="1" x14ac:dyDescent="0.2">
      <c r="B45" s="12"/>
      <c r="C45" s="19"/>
      <c r="D45" s="7"/>
      <c r="E45" s="7"/>
      <c r="F45" s="7"/>
      <c r="G45" s="7"/>
      <c r="H45" s="7"/>
      <c r="I45" s="7"/>
      <c r="J45" s="19"/>
      <c r="K45" s="7"/>
      <c r="L45" s="19"/>
      <c r="M45" s="19"/>
      <c r="N45" s="7"/>
      <c r="O45" s="7"/>
      <c r="P45" s="19"/>
      <c r="Q45" s="7"/>
      <c r="R45" s="7"/>
      <c r="S45" s="19"/>
      <c r="T45" s="7"/>
      <c r="U45" s="7"/>
      <c r="V45" s="19"/>
      <c r="W45" s="7"/>
      <c r="X45" s="95"/>
    </row>
    <row r="46" spans="2:24" x14ac:dyDescent="0.2">
      <c r="B46" s="12"/>
      <c r="C46" s="19"/>
      <c r="D46" s="98" t="s">
        <v>209</v>
      </c>
      <c r="E46" s="7"/>
      <c r="F46" s="7"/>
      <c r="G46" s="102"/>
      <c r="H46" s="7"/>
      <c r="I46" s="353"/>
      <c r="J46" s="353"/>
      <c r="K46" s="7"/>
      <c r="L46" s="353"/>
      <c r="M46" s="353"/>
      <c r="N46" s="353"/>
      <c r="O46" s="7"/>
      <c r="P46" s="353"/>
      <c r="Q46" s="353"/>
      <c r="R46" s="7"/>
      <c r="S46" s="353"/>
      <c r="T46" s="353"/>
      <c r="U46" s="7"/>
      <c r="V46" s="353"/>
      <c r="W46" s="353"/>
      <c r="X46" s="95"/>
    </row>
    <row r="47" spans="2:24" ht="6.75" customHeight="1" x14ac:dyDescent="0.2">
      <c r="B47" s="12"/>
      <c r="C47" s="19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95"/>
    </row>
    <row r="48" spans="2:24" x14ac:dyDescent="0.2">
      <c r="B48" s="12"/>
      <c r="C48" s="19"/>
      <c r="D48" s="98" t="s">
        <v>210</v>
      </c>
      <c r="E48" s="7"/>
      <c r="F48" s="7"/>
      <c r="G48" s="102"/>
      <c r="H48" s="7"/>
      <c r="I48" s="353"/>
      <c r="J48" s="353"/>
      <c r="K48" s="7"/>
      <c r="L48" s="353"/>
      <c r="M48" s="353"/>
      <c r="N48" s="353"/>
      <c r="O48" s="7"/>
      <c r="P48" s="353"/>
      <c r="Q48" s="353"/>
      <c r="R48" s="7"/>
      <c r="S48" s="353"/>
      <c r="T48" s="353"/>
      <c r="U48" s="7"/>
      <c r="V48" s="353"/>
      <c r="W48" s="353"/>
      <c r="X48" s="95"/>
    </row>
    <row r="49" spans="2:24" ht="6" customHeight="1" x14ac:dyDescent="0.2">
      <c r="B49" s="12"/>
      <c r="C49" s="19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95"/>
    </row>
    <row r="50" spans="2:24" x14ac:dyDescent="0.2">
      <c r="B50" s="12"/>
      <c r="C50" s="98" t="s">
        <v>243</v>
      </c>
      <c r="D50" s="98"/>
      <c r="E50" s="7"/>
      <c r="H50" s="103"/>
      <c r="I50" s="104"/>
      <c r="J50" s="98" t="s">
        <v>244</v>
      </c>
      <c r="K50" s="19"/>
      <c r="L50" s="98"/>
      <c r="M50" s="104"/>
      <c r="N50" s="98" t="s">
        <v>245</v>
      </c>
      <c r="O50" s="19"/>
      <c r="P50" s="104"/>
      <c r="Q50" s="98" t="s">
        <v>246</v>
      </c>
      <c r="R50" s="7"/>
      <c r="S50" s="7"/>
      <c r="T50" s="7"/>
      <c r="U50" s="7"/>
      <c r="V50" s="7"/>
      <c r="W50" s="7"/>
      <c r="X50" s="95"/>
    </row>
    <row r="51" spans="2:24" x14ac:dyDescent="0.2">
      <c r="B51" s="12"/>
      <c r="C51" s="98"/>
      <c r="D51" s="98"/>
      <c r="E51" s="7"/>
      <c r="H51" s="103"/>
      <c r="I51" s="98"/>
      <c r="J51" s="98"/>
      <c r="K51" s="98"/>
      <c r="L51" s="98"/>
      <c r="M51" s="98"/>
      <c r="N51" s="98"/>
      <c r="O51" s="98"/>
      <c r="P51" s="98"/>
      <c r="Q51" s="98"/>
      <c r="R51" s="7"/>
      <c r="S51" s="7"/>
      <c r="T51" s="7"/>
      <c r="U51" s="7"/>
      <c r="V51" s="7"/>
      <c r="W51" s="7"/>
      <c r="X51" s="95"/>
    </row>
    <row r="52" spans="2:24" s="7" customFormat="1" ht="20.25" customHeight="1" x14ac:dyDescent="0.2">
      <c r="B52" s="8"/>
      <c r="C52" s="361" t="s">
        <v>504</v>
      </c>
      <c r="D52" s="361"/>
      <c r="E52" s="361"/>
      <c r="F52" s="361"/>
      <c r="G52" s="361"/>
      <c r="H52" s="361"/>
      <c r="I52" s="361"/>
      <c r="J52" s="361"/>
      <c r="K52" s="361"/>
      <c r="L52" s="361"/>
      <c r="M52" s="361"/>
      <c r="N52" s="361"/>
      <c r="O52" s="361"/>
      <c r="P52" s="361"/>
      <c r="Q52" s="361"/>
      <c r="R52" s="361"/>
      <c r="S52" s="361"/>
      <c r="T52" s="361"/>
      <c r="U52" s="361"/>
      <c r="V52" s="361"/>
      <c r="W52" s="361"/>
      <c r="X52" s="11"/>
    </row>
    <row r="53" spans="2:24" s="7" customFormat="1" ht="20.25" customHeight="1" x14ac:dyDescent="0.2">
      <c r="B53" s="12"/>
      <c r="C53" s="362"/>
      <c r="D53" s="362"/>
      <c r="E53" s="362"/>
      <c r="F53" s="362"/>
      <c r="G53" s="362"/>
      <c r="H53" s="362"/>
      <c r="I53" s="362"/>
      <c r="J53" s="362"/>
      <c r="K53" s="362"/>
      <c r="L53" s="362"/>
      <c r="M53" s="362"/>
      <c r="N53" s="362"/>
      <c r="O53" s="362"/>
      <c r="P53" s="362"/>
      <c r="Q53" s="362"/>
      <c r="R53" s="362"/>
      <c r="S53" s="362"/>
      <c r="T53" s="362"/>
      <c r="U53" s="362"/>
      <c r="V53" s="362"/>
      <c r="W53" s="362"/>
      <c r="X53" s="95"/>
    </row>
    <row r="54" spans="2:24" ht="9" customHeight="1" x14ac:dyDescent="0.2">
      <c r="B54" s="12"/>
      <c r="C54" s="19"/>
      <c r="D54" s="98"/>
      <c r="E54" s="7"/>
      <c r="F54" s="19"/>
      <c r="G54" s="19"/>
      <c r="H54" s="19"/>
      <c r="I54" s="7"/>
      <c r="J54" s="98"/>
      <c r="K54" s="19"/>
      <c r="L54" s="7"/>
      <c r="M54" s="7"/>
      <c r="N54" s="98"/>
      <c r="O54" s="19"/>
      <c r="P54" s="7"/>
      <c r="Q54" s="98"/>
      <c r="R54" s="7"/>
      <c r="S54" s="7"/>
      <c r="T54" s="7"/>
      <c r="U54" s="7"/>
      <c r="V54" s="7"/>
      <c r="W54" s="7"/>
      <c r="X54" s="95"/>
    </row>
    <row r="55" spans="2:24" x14ac:dyDescent="0.2">
      <c r="B55" s="12"/>
      <c r="C55" s="49" t="s">
        <v>216</v>
      </c>
      <c r="D55" s="98"/>
      <c r="E55" s="7"/>
      <c r="F55" s="19"/>
      <c r="G55" s="49" t="s">
        <v>206</v>
      </c>
      <c r="H55" s="19"/>
      <c r="I55" s="346">
        <v>-2</v>
      </c>
      <c r="J55" s="346"/>
      <c r="K55" s="19"/>
      <c r="L55" s="346" t="s">
        <v>208</v>
      </c>
      <c r="M55" s="346"/>
      <c r="N55" s="346"/>
      <c r="O55" s="19"/>
      <c r="P55" s="346" t="s">
        <v>217</v>
      </c>
      <c r="Q55" s="346"/>
      <c r="R55" s="7"/>
      <c r="S55" s="49" t="s">
        <v>218</v>
      </c>
      <c r="T55" s="7"/>
      <c r="U55" s="7"/>
      <c r="V55" s="346" t="s">
        <v>219</v>
      </c>
      <c r="W55" s="346"/>
      <c r="X55" s="95"/>
    </row>
    <row r="56" spans="2:24" ht="7.5" customHeight="1" x14ac:dyDescent="0.2">
      <c r="B56" s="12"/>
      <c r="C56" s="19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95"/>
    </row>
    <row r="57" spans="2:24" x14ac:dyDescent="0.2">
      <c r="B57" s="12"/>
      <c r="C57" s="19"/>
      <c r="D57" s="107" t="s">
        <v>220</v>
      </c>
      <c r="E57" s="7"/>
      <c r="F57" s="19"/>
      <c r="G57" s="108">
        <f>SUM(G18,G32,G46)</f>
        <v>0</v>
      </c>
      <c r="H57" s="19"/>
      <c r="I57" s="352">
        <f>+I18+I32+I46</f>
        <v>0</v>
      </c>
      <c r="J57" s="352"/>
      <c r="K57" s="7"/>
      <c r="L57" s="352">
        <f>SUM(L18,L32,L46)</f>
        <v>0</v>
      </c>
      <c r="M57" s="352"/>
      <c r="N57" s="352"/>
      <c r="O57" s="110"/>
      <c r="P57" s="352">
        <f>SUM(P18,P32,P46)</f>
        <v>0</v>
      </c>
      <c r="Q57" s="352"/>
      <c r="R57" s="7"/>
      <c r="S57" s="108">
        <f>SUM(S18,S32,S46)</f>
        <v>0</v>
      </c>
      <c r="T57" s="7"/>
      <c r="U57" s="7"/>
      <c r="V57" s="352">
        <f>+V18+V32+V46</f>
        <v>0</v>
      </c>
      <c r="W57" s="352"/>
      <c r="X57" s="95"/>
    </row>
    <row r="58" spans="2:24" ht="4.5" customHeight="1" x14ac:dyDescent="0.2">
      <c r="B58" s="12"/>
      <c r="C58" s="19"/>
      <c r="D58" s="7"/>
      <c r="E58" s="7"/>
      <c r="F58" s="7"/>
      <c r="G58" s="7"/>
      <c r="H58" s="7"/>
      <c r="I58" s="110"/>
      <c r="J58" s="110"/>
      <c r="K58" s="7"/>
      <c r="L58" s="110"/>
      <c r="M58" s="110"/>
      <c r="N58" s="110"/>
      <c r="O58" s="110"/>
      <c r="P58" s="110"/>
      <c r="Q58" s="110"/>
      <c r="R58" s="7"/>
      <c r="S58" s="7"/>
      <c r="T58" s="7"/>
      <c r="U58" s="7"/>
      <c r="V58" s="7"/>
      <c r="W58" s="7"/>
      <c r="X58" s="95"/>
    </row>
    <row r="59" spans="2:24" x14ac:dyDescent="0.2">
      <c r="B59" s="12"/>
      <c r="C59" s="19"/>
      <c r="D59" s="107" t="s">
        <v>221</v>
      </c>
      <c r="E59" s="7"/>
      <c r="F59" s="7"/>
      <c r="G59" s="108">
        <f>SUM(G20,G34,G48)</f>
        <v>0</v>
      </c>
      <c r="H59" s="7"/>
      <c r="I59" s="352">
        <f>+I20+I34+I48</f>
        <v>0</v>
      </c>
      <c r="J59" s="352"/>
      <c r="K59" s="7"/>
      <c r="L59" s="352">
        <f>SUM(L20,L34,L48)</f>
        <v>0</v>
      </c>
      <c r="M59" s="352"/>
      <c r="N59" s="352"/>
      <c r="O59" s="110"/>
      <c r="P59" s="352">
        <f>+P20+P34+P48</f>
        <v>0</v>
      </c>
      <c r="Q59" s="352"/>
      <c r="R59" s="7"/>
      <c r="S59" s="109">
        <f>SUM(S20,S34,S48)</f>
        <v>0</v>
      </c>
      <c r="T59" s="7"/>
      <c r="U59" s="7"/>
      <c r="V59" s="352">
        <f>+V20+V34+V48</f>
        <v>0</v>
      </c>
      <c r="W59" s="352"/>
      <c r="X59" s="95"/>
    </row>
    <row r="60" spans="2:24" ht="6.75" customHeight="1" x14ac:dyDescent="0.2">
      <c r="B60" s="21"/>
      <c r="C60" s="22"/>
      <c r="D60" s="52"/>
      <c r="E60" s="52"/>
      <c r="F60" s="52"/>
      <c r="G60" s="52"/>
      <c r="H60" s="52"/>
      <c r="I60" s="52"/>
      <c r="J60" s="22"/>
      <c r="K60" s="52"/>
      <c r="L60" s="22"/>
      <c r="M60" s="22"/>
      <c r="N60" s="52"/>
      <c r="O60" s="52"/>
      <c r="P60" s="22"/>
      <c r="Q60" s="52"/>
      <c r="R60" s="52"/>
      <c r="S60" s="22"/>
      <c r="T60" s="52"/>
      <c r="U60" s="52"/>
      <c r="V60" s="22"/>
      <c r="W60" s="52"/>
      <c r="X60" s="96"/>
    </row>
    <row r="61" spans="2:24" ht="3.75" customHeight="1" x14ac:dyDescent="0.2"/>
    <row r="62" spans="2:24" ht="15.75" hidden="1" customHeight="1" x14ac:dyDescent="0.2"/>
    <row r="116" ht="12.75" customHeight="1" x14ac:dyDescent="0.2"/>
    <row r="179" ht="12.75" customHeight="1" x14ac:dyDescent="0.2"/>
    <row r="242" ht="12.75" customHeight="1" x14ac:dyDescent="0.2"/>
    <row r="306" ht="12.75" customHeight="1" x14ac:dyDescent="0.2"/>
  </sheetData>
  <sheetProtection algorithmName="SHA-512" hashValue="ial3IGg4aw9kWFigc/3+vCe6/AsgGiO2+J9c6uEn1bk2CxnueJ6I/v/4RW8wVBZPYUR0GoQ478JLsLm5J/tdLA==" saltValue="t4ghzb8MIH3u7s2i2OYHjw==" spinCount="100000" sheet="1" objects="1" scenarios="1"/>
  <mergeCells count="64">
    <mergeCell ref="S3:V3"/>
    <mergeCell ref="S4:V4"/>
    <mergeCell ref="S5:V5"/>
    <mergeCell ref="G12:S12"/>
    <mergeCell ref="V16:W16"/>
    <mergeCell ref="I16:J16"/>
    <mergeCell ref="L16:N16"/>
    <mergeCell ref="P16:Q16"/>
    <mergeCell ref="S16:T16"/>
    <mergeCell ref="G26:S26"/>
    <mergeCell ref="I30:J30"/>
    <mergeCell ref="L30:N30"/>
    <mergeCell ref="P30:Q30"/>
    <mergeCell ref="S30:T30"/>
    <mergeCell ref="V20:W20"/>
    <mergeCell ref="S18:T18"/>
    <mergeCell ref="I20:J20"/>
    <mergeCell ref="L20:N20"/>
    <mergeCell ref="P20:Q20"/>
    <mergeCell ref="S20:T20"/>
    <mergeCell ref="I18:J18"/>
    <mergeCell ref="L18:N18"/>
    <mergeCell ref="P18:Q18"/>
    <mergeCell ref="V18:W18"/>
    <mergeCell ref="V30:W30"/>
    <mergeCell ref="I32:J32"/>
    <mergeCell ref="L32:N32"/>
    <mergeCell ref="P32:Q32"/>
    <mergeCell ref="V32:W32"/>
    <mergeCell ref="V44:W44"/>
    <mergeCell ref="S32:T32"/>
    <mergeCell ref="V34:W34"/>
    <mergeCell ref="I34:J34"/>
    <mergeCell ref="G40:S40"/>
    <mergeCell ref="I44:J44"/>
    <mergeCell ref="L44:N44"/>
    <mergeCell ref="P44:Q44"/>
    <mergeCell ref="S44:T44"/>
    <mergeCell ref="S34:T34"/>
    <mergeCell ref="L34:N34"/>
    <mergeCell ref="P34:Q34"/>
    <mergeCell ref="I59:J59"/>
    <mergeCell ref="L59:N59"/>
    <mergeCell ref="P59:Q59"/>
    <mergeCell ref="V59:W59"/>
    <mergeCell ref="V46:W46"/>
    <mergeCell ref="I48:J48"/>
    <mergeCell ref="L48:N48"/>
    <mergeCell ref="P48:Q48"/>
    <mergeCell ref="S48:T48"/>
    <mergeCell ref="V48:W48"/>
    <mergeCell ref="P46:Q46"/>
    <mergeCell ref="S46:T46"/>
    <mergeCell ref="I46:J46"/>
    <mergeCell ref="L46:N46"/>
    <mergeCell ref="P55:Q55"/>
    <mergeCell ref="V55:W55"/>
    <mergeCell ref="V57:W57"/>
    <mergeCell ref="C52:W53"/>
    <mergeCell ref="I55:J55"/>
    <mergeCell ref="L55:N55"/>
    <mergeCell ref="I57:J57"/>
    <mergeCell ref="L57:N57"/>
    <mergeCell ref="P57:Q57"/>
  </mergeCells>
  <phoneticPr fontId="6" type="noConversion"/>
  <printOptions horizontalCentered="1" verticalCentered="1"/>
  <pageMargins left="0.59055118110236227" right="0.6692913385826772" top="0.59055118110236227" bottom="0.39370078740157483" header="0.39370078740157483" footer="0.51181102362204722"/>
  <pageSetup paperSize="9" scale="71" firstPageNumber="0" orientation="landscape" r:id="rId1"/>
  <headerFooter>
    <oddHeader>&amp;C&amp;A</oddHeader>
  </headerFooter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14"/>
  <dimension ref="A1:AC2"/>
  <sheetViews>
    <sheetView showRowColHeaders="0" zoomScaleNormal="100" zoomScalePageLayoutView="60" workbookViewId="0"/>
  </sheetViews>
  <sheetFormatPr defaultRowHeight="12.75" x14ac:dyDescent="0.2"/>
  <cols>
    <col min="1" max="1" width="8.140625" customWidth="1"/>
    <col min="2" max="2" width="17" customWidth="1"/>
    <col min="3" max="3" width="15.5703125" customWidth="1"/>
    <col min="4" max="4" width="8.140625" customWidth="1"/>
    <col min="5" max="7" width="3.5703125" customWidth="1"/>
    <col min="14" max="19" width="16.85546875" customWidth="1"/>
    <col min="25" max="25" width="3.7109375" customWidth="1"/>
    <col min="26" max="26" width="4" customWidth="1"/>
    <col min="27" max="27" width="3.85546875" customWidth="1"/>
    <col min="28" max="28" width="3" customWidth="1"/>
    <col min="29" max="29" width="4" customWidth="1"/>
  </cols>
  <sheetData>
    <row r="1" spans="1:29" s="1" customFormat="1" x14ac:dyDescent="0.2">
      <c r="A1" s="1" t="s">
        <v>0</v>
      </c>
      <c r="B1" s="1" t="s">
        <v>1</v>
      </c>
      <c r="C1" s="1" t="s">
        <v>2</v>
      </c>
      <c r="D1" s="2" t="s">
        <v>3</v>
      </c>
      <c r="E1" s="1" t="s">
        <v>247</v>
      </c>
      <c r="F1" s="1" t="s">
        <v>248</v>
      </c>
      <c r="G1" s="1" t="s">
        <v>249</v>
      </c>
      <c r="H1" s="111" t="s">
        <v>250</v>
      </c>
      <c r="I1" s="111" t="s">
        <v>251</v>
      </c>
      <c r="J1" s="111" t="s">
        <v>252</v>
      </c>
      <c r="K1" s="111" t="s">
        <v>253</v>
      </c>
      <c r="L1" s="111" t="s">
        <v>254</v>
      </c>
      <c r="M1" s="111" t="s">
        <v>255</v>
      </c>
      <c r="N1" s="63" t="s">
        <v>256</v>
      </c>
      <c r="O1" s="63" t="s">
        <v>257</v>
      </c>
      <c r="P1" s="63" t="s">
        <v>258</v>
      </c>
      <c r="Q1" s="63" t="s">
        <v>259</v>
      </c>
      <c r="R1" s="63" t="s">
        <v>260</v>
      </c>
      <c r="S1" s="63" t="s">
        <v>261</v>
      </c>
      <c r="T1" s="111" t="s">
        <v>262</v>
      </c>
      <c r="U1" s="111" t="s">
        <v>263</v>
      </c>
      <c r="V1" s="111" t="s">
        <v>264</v>
      </c>
      <c r="W1" s="111" t="s">
        <v>265</v>
      </c>
      <c r="X1" s="111" t="s">
        <v>266</v>
      </c>
      <c r="Y1" s="111" t="s">
        <v>267</v>
      </c>
      <c r="Z1" s="111" t="s">
        <v>268</v>
      </c>
      <c r="AA1" s="111" t="s">
        <v>269</v>
      </c>
      <c r="AB1" s="111" t="s">
        <v>270</v>
      </c>
      <c r="AC1" s="111" t="s">
        <v>271</v>
      </c>
    </row>
    <row r="2" spans="1:29" x14ac:dyDescent="0.2">
      <c r="A2" s="1" t="e">
        <v>#REF!</v>
      </c>
      <c r="B2" s="1" t="e">
        <v>#VALUE!</v>
      </c>
      <c r="C2" s="1" t="e">
        <v>#VALUE!</v>
      </c>
      <c r="D2" s="4" t="e">
        <v>#REF!</v>
      </c>
      <c r="E2" s="1" t="e">
        <v>#VALUE!</v>
      </c>
      <c r="F2" s="1" t="e">
        <v>#VALUE!</v>
      </c>
      <c r="G2" s="1" t="e">
        <v>#VALUE!</v>
      </c>
      <c r="H2" s="5" t="e">
        <v>#REF!</v>
      </c>
      <c r="I2" s="5" t="e">
        <v>#REF!</v>
      </c>
      <c r="J2" s="5" t="e">
        <v>#REF!</v>
      </c>
      <c r="K2" s="5" t="e">
        <v>#REF!</v>
      </c>
      <c r="L2" s="5" t="e">
        <v>#REF!</v>
      </c>
      <c r="M2" s="5" t="e">
        <v>#REF!</v>
      </c>
      <c r="N2" s="64" t="e">
        <v>#REF!</v>
      </c>
      <c r="O2" s="64" t="e">
        <v>#REF!</v>
      </c>
      <c r="P2" s="64" t="e">
        <v>#REF!</v>
      </c>
      <c r="Q2" s="64" t="e">
        <v>#REF!</v>
      </c>
      <c r="R2" s="64" t="e">
        <v>#REF!</v>
      </c>
      <c r="S2" s="64" t="e">
        <v>#REF!</v>
      </c>
      <c r="T2" s="5" t="e">
        <v>#REF!</v>
      </c>
      <c r="U2" s="5" t="e">
        <v>#REF!</v>
      </c>
      <c r="V2" s="5" t="e">
        <v>#REF!</v>
      </c>
      <c r="W2" s="5" t="e">
        <v>#REF!</v>
      </c>
      <c r="X2" s="5" t="e">
        <v>#REF!</v>
      </c>
      <c r="Y2" s="31" t="e">
        <v>#REF!</v>
      </c>
      <c r="Z2" s="31" t="e">
        <v>#REF!</v>
      </c>
      <c r="AA2" s="31" t="e">
        <v>#REF!</v>
      </c>
      <c r="AB2" s="31" t="e">
        <v>#REF!</v>
      </c>
      <c r="AC2" s="31" t="e">
        <v>#REF!</v>
      </c>
    </row>
  </sheetData>
  <sheetProtection sheet="1" objects="1" scenarios="1"/>
  <phoneticPr fontId="6" type="noConversion"/>
  <pageMargins left="0.74791666666666701" right="0.74791666666666701" top="0.98402777777777795" bottom="0.98402777777777795" header="0.51180555555555496" footer="0.51180555555555496"/>
  <pageSetup paperSize="0" scale="0" firstPageNumber="0" orientation="portrait" usePrinterDefaults="0" horizontalDpi="0" verticalDpi="0" copie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15"/>
  <dimension ref="A1:J2"/>
  <sheetViews>
    <sheetView showRowColHeaders="0" zoomScaleNormal="100" zoomScalePageLayoutView="60" workbookViewId="0"/>
  </sheetViews>
  <sheetFormatPr defaultRowHeight="12.75" x14ac:dyDescent="0.2"/>
  <cols>
    <col min="1" max="1" width="8.140625" customWidth="1"/>
    <col min="2" max="2" width="17" customWidth="1"/>
    <col min="3" max="3" width="15.5703125" customWidth="1"/>
    <col min="4" max="4" width="8.140625" customWidth="1"/>
    <col min="5" max="7" width="8.85546875" customWidth="1"/>
    <col min="8" max="10" width="11.28515625" customWidth="1"/>
  </cols>
  <sheetData>
    <row r="1" spans="1:10" s="1" customFormat="1" x14ac:dyDescent="0.2">
      <c r="A1" s="1" t="s">
        <v>0</v>
      </c>
      <c r="B1" s="1" t="s">
        <v>1</v>
      </c>
      <c r="C1" s="1" t="s">
        <v>2</v>
      </c>
      <c r="D1" s="2" t="s">
        <v>3</v>
      </c>
      <c r="E1" s="1" t="s">
        <v>139</v>
      </c>
      <c r="F1" s="1" t="s">
        <v>134</v>
      </c>
      <c r="G1" s="1" t="s">
        <v>135</v>
      </c>
      <c r="H1" s="63" t="s">
        <v>272</v>
      </c>
      <c r="I1" s="63" t="s">
        <v>273</v>
      </c>
      <c r="J1" s="63" t="s">
        <v>274</v>
      </c>
    </row>
    <row r="2" spans="1:10" x14ac:dyDescent="0.2">
      <c r="A2" s="1" t="e">
        <v>#REF!</v>
      </c>
      <c r="B2" s="1" t="e">
        <v>#VALUE!</v>
      </c>
      <c r="C2" s="1" t="e">
        <v>#VALUE!</v>
      </c>
      <c r="D2" s="4" t="e">
        <v>#REF!</v>
      </c>
      <c r="E2" s="1" t="e">
        <v>#VALUE!</v>
      </c>
      <c r="F2" s="1" t="e">
        <v>#VALUE!</v>
      </c>
      <c r="G2" s="1" t="e">
        <v>#VALUE!</v>
      </c>
      <c r="H2" s="64" t="e">
        <v>#REF!</v>
      </c>
      <c r="I2" s="64" t="e">
        <v>#REF!</v>
      </c>
      <c r="J2" s="64" t="e">
        <v>#REF!</v>
      </c>
    </row>
  </sheetData>
  <sheetProtection sheet="1" objects="1" scenarios="1"/>
  <phoneticPr fontId="6" type="noConversion"/>
  <pageMargins left="0.74791666666666701" right="0.74791666666666701" top="0.98402777777777795" bottom="0.98402777777777795" header="0.51180555555555496" footer="0.51180555555555496"/>
  <pageSetup paperSize="0" scale="0" firstPageNumber="0" orientation="portrait" usePrinterDefaults="0" horizontalDpi="0" verticalDpi="0" copie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16">
    <pageSetUpPr fitToPage="1"/>
  </sheetPr>
  <dimension ref="A1:IV65536"/>
  <sheetViews>
    <sheetView zoomScale="107" zoomScaleNormal="107" workbookViewId="0">
      <selection activeCell="V16" sqref="V16:W16"/>
    </sheetView>
  </sheetViews>
  <sheetFormatPr defaultColWidth="0" defaultRowHeight="12.75" x14ac:dyDescent="0.2"/>
  <cols>
    <col min="1" max="1" width="1.140625" style="6" customWidth="1"/>
    <col min="2" max="2" width="1.28515625" style="6" customWidth="1"/>
    <col min="3" max="3" width="5.140625" style="1" customWidth="1"/>
    <col min="4" max="4" width="24.42578125" style="6" customWidth="1"/>
    <col min="5" max="5" width="20.85546875" style="6" customWidth="1"/>
    <col min="6" max="6" width="2" style="6" customWidth="1"/>
    <col min="7" max="7" width="24.7109375" style="6" customWidth="1"/>
    <col min="8" max="8" width="2.42578125" style="6" customWidth="1"/>
    <col min="9" max="9" width="24.28515625" style="6" customWidth="1"/>
    <col min="10" max="10" width="2.140625" style="6" customWidth="1"/>
    <col min="11" max="11" width="24.42578125" style="6" customWidth="1"/>
    <col min="12" max="12" width="2.140625" style="6" customWidth="1"/>
    <col min="13" max="14" width="1.140625" style="6" customWidth="1"/>
    <col min="15" max="16384" width="0" style="6" hidden="1"/>
  </cols>
  <sheetData>
    <row r="1" spans="2:20" ht="4.5" customHeight="1" x14ac:dyDescent="0.2"/>
    <row r="2" spans="2:20" s="7" customFormat="1" ht="6" customHeight="1" x14ac:dyDescent="0.2">
      <c r="B2" s="8"/>
      <c r="C2" s="9"/>
      <c r="D2" s="10"/>
      <c r="E2" s="10"/>
      <c r="F2" s="10"/>
      <c r="G2" s="10"/>
      <c r="H2" s="10"/>
      <c r="I2" s="8"/>
      <c r="J2" s="10"/>
      <c r="K2" s="10"/>
      <c r="L2" s="10"/>
      <c r="M2" s="11"/>
    </row>
    <row r="3" spans="2:20" s="7" customFormat="1" x14ac:dyDescent="0.2">
      <c r="B3" s="12"/>
      <c r="D3" s="13" t="s">
        <v>14</v>
      </c>
      <c r="E3" s="20" t="s">
        <v>15</v>
      </c>
      <c r="F3" s="14"/>
      <c r="G3" s="26"/>
      <c r="H3" s="14"/>
      <c r="I3" s="15" t="s">
        <v>16</v>
      </c>
      <c r="K3" s="346" t="str">
        <f>'1.1 CONTO ECONOMICO ANTE'!$K$3</f>
        <v>DITTA</v>
      </c>
      <c r="L3" s="346"/>
      <c r="M3" s="17"/>
      <c r="N3" s="14"/>
      <c r="O3" s="14"/>
      <c r="P3" s="14"/>
      <c r="Q3" s="14"/>
      <c r="R3" s="14"/>
      <c r="S3" s="14"/>
      <c r="T3" s="14"/>
    </row>
    <row r="4" spans="2:20" s="7" customFormat="1" x14ac:dyDescent="0.2">
      <c r="B4" s="12"/>
      <c r="D4" s="13" t="s">
        <v>18</v>
      </c>
      <c r="E4" s="20" t="s">
        <v>19</v>
      </c>
      <c r="F4" s="14"/>
      <c r="G4" s="14"/>
      <c r="H4" s="14"/>
      <c r="I4" s="15"/>
      <c r="J4" s="14"/>
      <c r="K4" s="349">
        <f>'1.1 CONTO ECONOMICO ANTE'!$K$4</f>
        <v>0</v>
      </c>
      <c r="L4" s="349"/>
      <c r="M4" s="17"/>
      <c r="N4" s="14"/>
      <c r="O4" s="14"/>
      <c r="P4" s="14"/>
      <c r="Q4" s="14"/>
      <c r="R4" s="14"/>
      <c r="S4" s="14"/>
      <c r="T4" s="14"/>
    </row>
    <row r="5" spans="2:20" s="7" customFormat="1" x14ac:dyDescent="0.2">
      <c r="B5" s="12"/>
      <c r="C5" s="19"/>
      <c r="D5" s="14"/>
      <c r="E5" s="20"/>
      <c r="F5" s="14"/>
      <c r="G5" s="14"/>
      <c r="H5" s="14"/>
      <c r="I5" s="15" t="s">
        <v>20</v>
      </c>
      <c r="K5" s="351" t="str">
        <f>'1.1 CONTO ECONOMICO ANTE'!$K$5</f>
        <v>421</v>
      </c>
      <c r="L5" s="351"/>
      <c r="M5" s="17"/>
      <c r="N5" s="14"/>
      <c r="O5" s="14"/>
      <c r="P5" s="14"/>
      <c r="Q5" s="14"/>
      <c r="R5" s="14"/>
      <c r="S5" s="14"/>
      <c r="T5" s="14"/>
    </row>
    <row r="6" spans="2:20" s="7" customFormat="1" ht="5.25" customHeight="1" x14ac:dyDescent="0.2">
      <c r="B6" s="21"/>
      <c r="C6" s="22"/>
      <c r="D6" s="23"/>
      <c r="E6" s="24"/>
      <c r="F6" s="23"/>
      <c r="G6" s="23"/>
      <c r="H6" s="25"/>
      <c r="I6" s="15"/>
      <c r="K6" s="26"/>
      <c r="L6" s="27"/>
      <c r="M6" s="17"/>
      <c r="N6" s="14"/>
      <c r="O6" s="14"/>
      <c r="P6" s="14"/>
      <c r="Q6" s="14"/>
      <c r="R6" s="14"/>
      <c r="S6" s="14"/>
      <c r="T6" s="14"/>
    </row>
    <row r="7" spans="2:20" s="7" customFormat="1" ht="4.5" customHeight="1" x14ac:dyDescent="0.2">
      <c r="B7" s="12"/>
      <c r="C7" s="19"/>
      <c r="D7" s="14"/>
      <c r="E7" s="20"/>
      <c r="F7" s="14"/>
      <c r="G7" s="14"/>
      <c r="H7" s="14"/>
      <c r="I7" s="15"/>
      <c r="K7" s="26"/>
      <c r="L7" s="27"/>
      <c r="M7" s="17"/>
      <c r="N7" s="14"/>
      <c r="O7" s="14"/>
      <c r="P7" s="14"/>
      <c r="Q7" s="14"/>
      <c r="R7" s="14"/>
      <c r="S7" s="14"/>
      <c r="T7" s="14"/>
    </row>
    <row r="8" spans="2:20" s="7" customFormat="1" ht="33" customHeight="1" x14ac:dyDescent="0.2">
      <c r="B8" s="12"/>
      <c r="C8" s="360" t="s">
        <v>275</v>
      </c>
      <c r="D8" s="360"/>
      <c r="E8" s="360"/>
      <c r="F8" s="360"/>
      <c r="G8" s="360"/>
      <c r="H8" s="14"/>
      <c r="I8" s="28"/>
      <c r="J8" s="20"/>
      <c r="K8" s="14"/>
      <c r="L8" s="14"/>
      <c r="M8" s="17"/>
      <c r="N8" s="14"/>
      <c r="O8" s="14"/>
      <c r="P8" s="14"/>
      <c r="Q8" s="14"/>
      <c r="R8" s="14"/>
      <c r="S8" s="14"/>
      <c r="T8" s="14"/>
    </row>
    <row r="9" spans="2:20" s="7" customFormat="1" ht="3" customHeight="1" x14ac:dyDescent="0.2">
      <c r="B9" s="21"/>
      <c r="C9" s="22"/>
      <c r="D9" s="23"/>
      <c r="E9" s="24"/>
      <c r="F9" s="23"/>
      <c r="G9" s="23"/>
      <c r="H9" s="23"/>
      <c r="I9" s="29"/>
      <c r="J9" s="24"/>
      <c r="K9" s="23"/>
      <c r="L9" s="23"/>
      <c r="M9" s="25"/>
      <c r="N9" s="14"/>
      <c r="O9" s="14"/>
      <c r="P9" s="14"/>
      <c r="Q9" s="14"/>
      <c r="R9" s="14"/>
      <c r="S9" s="14"/>
      <c r="T9" s="14"/>
    </row>
    <row r="10" spans="2:20" s="7" customFormat="1" ht="15" customHeight="1" x14ac:dyDescent="0.2">
      <c r="B10" s="12"/>
      <c r="C10" s="19"/>
      <c r="D10" s="14"/>
      <c r="E10" s="14"/>
      <c r="F10" s="14"/>
      <c r="G10" s="14"/>
      <c r="H10" s="14"/>
      <c r="I10" s="20"/>
      <c r="J10" s="20"/>
      <c r="K10" s="20"/>
      <c r="L10" s="14"/>
      <c r="M10" s="17"/>
      <c r="N10" s="14"/>
      <c r="O10" s="14"/>
      <c r="P10" s="14"/>
      <c r="Q10" s="14"/>
      <c r="R10" s="14"/>
      <c r="S10" s="14"/>
      <c r="T10" s="14"/>
    </row>
    <row r="11" spans="2:20" ht="12.75" customHeight="1" x14ac:dyDescent="0.2">
      <c r="B11" s="28"/>
      <c r="C11" s="30"/>
      <c r="D11" s="359" t="s">
        <v>238</v>
      </c>
      <c r="E11" s="359"/>
      <c r="F11" s="14"/>
      <c r="G11" s="26" t="s">
        <v>276</v>
      </c>
      <c r="H11" s="14"/>
      <c r="I11" s="26" t="s">
        <v>277</v>
      </c>
      <c r="J11" s="14"/>
      <c r="K11" s="26" t="s">
        <v>278</v>
      </c>
      <c r="L11" s="14"/>
      <c r="M11" s="17"/>
    </row>
    <row r="12" spans="2:20" x14ac:dyDescent="0.2">
      <c r="B12" s="28"/>
      <c r="C12">
        <v>5.0999999999999996</v>
      </c>
      <c r="D12" s="357"/>
      <c r="E12" s="357"/>
      <c r="F12" s="32"/>
      <c r="G12" s="112"/>
      <c r="H12" s="32"/>
      <c r="I12" s="33"/>
      <c r="J12" s="32"/>
      <c r="K12" s="112"/>
      <c r="L12" s="14"/>
      <c r="M12" s="17"/>
    </row>
    <row r="13" spans="2:20" ht="6.75" customHeight="1" x14ac:dyDescent="0.2">
      <c r="B13" s="28"/>
      <c r="C13"/>
      <c r="D13" s="14"/>
      <c r="E13" s="14"/>
      <c r="F13" s="14"/>
      <c r="G13" s="38"/>
      <c r="H13" s="38"/>
      <c r="I13" s="34"/>
      <c r="J13" s="38"/>
      <c r="K13" s="38"/>
      <c r="L13" s="14"/>
      <c r="M13" s="17"/>
    </row>
    <row r="14" spans="2:20" x14ac:dyDescent="0.2">
      <c r="B14" s="28"/>
      <c r="C14">
        <v>5.2</v>
      </c>
      <c r="D14" s="357"/>
      <c r="E14" s="357"/>
      <c r="F14" s="14"/>
      <c r="G14" s="112"/>
      <c r="H14" s="38"/>
      <c r="I14" s="33"/>
      <c r="J14" s="38"/>
      <c r="K14" s="112"/>
      <c r="L14" s="14"/>
      <c r="M14" s="17"/>
    </row>
    <row r="15" spans="2:20" ht="6.75" customHeight="1" x14ac:dyDescent="0.2">
      <c r="B15" s="28"/>
      <c r="C15"/>
      <c r="D15" s="14"/>
      <c r="E15" s="14"/>
      <c r="F15" s="14"/>
      <c r="G15" s="38"/>
      <c r="H15" s="38"/>
      <c r="I15" s="34"/>
      <c r="J15" s="38"/>
      <c r="K15" s="38"/>
      <c r="L15" s="14"/>
      <c r="M15" s="17"/>
    </row>
    <row r="16" spans="2:20" x14ac:dyDescent="0.2">
      <c r="B16" s="28"/>
      <c r="C16">
        <v>5.3</v>
      </c>
      <c r="D16" s="357"/>
      <c r="E16" s="357"/>
      <c r="F16" s="14"/>
      <c r="G16" s="112"/>
      <c r="H16" s="38"/>
      <c r="I16" s="33"/>
      <c r="J16" s="38"/>
      <c r="K16" s="112"/>
      <c r="L16" s="14"/>
      <c r="M16" s="17"/>
    </row>
    <row r="17" spans="2:13" ht="6" customHeight="1" x14ac:dyDescent="0.2">
      <c r="B17" s="28"/>
      <c r="C17"/>
      <c r="D17" s="14"/>
      <c r="E17" s="14"/>
      <c r="F17" s="14"/>
      <c r="G17" s="38"/>
      <c r="H17" s="38"/>
      <c r="I17" s="34"/>
      <c r="J17" s="38"/>
      <c r="K17" s="38"/>
      <c r="L17" s="14"/>
      <c r="M17" s="17"/>
    </row>
    <row r="18" spans="2:13" x14ac:dyDescent="0.2">
      <c r="B18" s="28"/>
      <c r="C18">
        <v>5.4</v>
      </c>
      <c r="D18" s="357"/>
      <c r="E18" s="357"/>
      <c r="F18" s="14"/>
      <c r="G18" s="112"/>
      <c r="H18" s="38"/>
      <c r="I18" s="33"/>
      <c r="J18" s="38"/>
      <c r="K18" s="112"/>
      <c r="L18" s="14"/>
      <c r="M18" s="17"/>
    </row>
    <row r="19" spans="2:13" ht="6" customHeight="1" x14ac:dyDescent="0.2">
      <c r="B19" s="28"/>
      <c r="C19"/>
      <c r="D19" s="14"/>
      <c r="E19" s="14"/>
      <c r="F19" s="14"/>
      <c r="G19" s="38"/>
      <c r="H19" s="38"/>
      <c r="I19" s="34"/>
      <c r="J19" s="38"/>
      <c r="K19" s="38"/>
      <c r="L19" s="14"/>
      <c r="M19" s="17"/>
    </row>
    <row r="20" spans="2:13" x14ac:dyDescent="0.2">
      <c r="B20" s="28"/>
      <c r="C20">
        <v>5.5</v>
      </c>
      <c r="D20" s="357"/>
      <c r="E20" s="357"/>
      <c r="F20" s="14"/>
      <c r="G20" s="112"/>
      <c r="H20" s="38"/>
      <c r="I20" s="33"/>
      <c r="J20" s="38"/>
      <c r="K20" s="112"/>
      <c r="L20" s="14"/>
      <c r="M20" s="17"/>
    </row>
    <row r="21" spans="2:13" ht="6" customHeight="1" x14ac:dyDescent="0.2">
      <c r="B21" s="28"/>
      <c r="C21"/>
      <c r="D21" s="14"/>
      <c r="E21" s="14"/>
      <c r="F21" s="14"/>
      <c r="G21" s="38"/>
      <c r="H21" s="38"/>
      <c r="I21" s="34"/>
      <c r="J21" s="38"/>
      <c r="K21" s="38"/>
      <c r="L21" s="14"/>
      <c r="M21" s="17"/>
    </row>
    <row r="22" spans="2:13" x14ac:dyDescent="0.2">
      <c r="B22" s="28"/>
      <c r="C22">
        <v>5.6</v>
      </c>
      <c r="D22" s="357"/>
      <c r="E22" s="357"/>
      <c r="F22" s="32"/>
      <c r="G22" s="112"/>
      <c r="H22" s="32"/>
      <c r="I22" s="33"/>
      <c r="J22" s="32"/>
      <c r="K22" s="112"/>
      <c r="L22" s="14"/>
      <c r="M22" s="17"/>
    </row>
    <row r="23" spans="2:13" ht="6.75" customHeight="1" x14ac:dyDescent="0.2">
      <c r="B23" s="28"/>
      <c r="C23"/>
      <c r="D23" s="14"/>
      <c r="E23" s="14"/>
      <c r="F23" s="14"/>
      <c r="G23" s="38"/>
      <c r="H23" s="38"/>
      <c r="I23" s="34"/>
      <c r="J23" s="38"/>
      <c r="K23" s="38"/>
      <c r="L23" s="14"/>
      <c r="M23" s="17"/>
    </row>
    <row r="24" spans="2:13" x14ac:dyDescent="0.2">
      <c r="B24" s="28"/>
      <c r="C24">
        <v>5.7</v>
      </c>
      <c r="D24" s="357"/>
      <c r="E24" s="357"/>
      <c r="F24" s="14"/>
      <c r="G24" s="112"/>
      <c r="H24" s="38"/>
      <c r="I24" s="33"/>
      <c r="J24" s="38"/>
      <c r="K24" s="112"/>
      <c r="L24" s="14"/>
      <c r="M24" s="17"/>
    </row>
    <row r="25" spans="2:13" ht="6.75" customHeight="1" x14ac:dyDescent="0.2">
      <c r="B25" s="28"/>
      <c r="C25"/>
      <c r="D25" s="14"/>
      <c r="E25" s="14"/>
      <c r="F25" s="14"/>
      <c r="G25" s="38"/>
      <c r="H25" s="38"/>
      <c r="I25" s="34"/>
      <c r="J25" s="38"/>
      <c r="K25" s="38"/>
      <c r="L25" s="14"/>
      <c r="M25" s="17"/>
    </row>
    <row r="26" spans="2:13" x14ac:dyDescent="0.2">
      <c r="B26" s="28"/>
      <c r="C26">
        <v>5.8</v>
      </c>
      <c r="D26" s="357"/>
      <c r="E26" s="357"/>
      <c r="F26" s="14"/>
      <c r="G26" s="112"/>
      <c r="H26" s="38"/>
      <c r="I26" s="33"/>
      <c r="J26" s="38"/>
      <c r="K26" s="112"/>
      <c r="L26" s="14"/>
      <c r="M26" s="17"/>
    </row>
    <row r="27" spans="2:13" ht="6" customHeight="1" x14ac:dyDescent="0.2">
      <c r="B27" s="28"/>
      <c r="C27"/>
      <c r="D27" s="14"/>
      <c r="E27" s="14"/>
      <c r="F27" s="14"/>
      <c r="G27" s="38"/>
      <c r="H27" s="38"/>
      <c r="I27" s="34"/>
      <c r="J27" s="38"/>
      <c r="K27" s="38"/>
      <c r="L27" s="14"/>
      <c r="M27" s="17"/>
    </row>
    <row r="28" spans="2:13" x14ac:dyDescent="0.2">
      <c r="B28" s="28"/>
      <c r="C28">
        <v>5.9</v>
      </c>
      <c r="D28" s="357"/>
      <c r="E28" s="357"/>
      <c r="F28" s="14"/>
      <c r="G28" s="112"/>
      <c r="H28" s="38"/>
      <c r="I28" s="33"/>
      <c r="J28" s="38"/>
      <c r="K28" s="112"/>
      <c r="L28" s="14"/>
      <c r="M28" s="17"/>
    </row>
    <row r="29" spans="2:13" ht="6" customHeight="1" x14ac:dyDescent="0.2">
      <c r="B29" s="28"/>
      <c r="C29"/>
      <c r="D29" s="14"/>
      <c r="E29" s="14"/>
      <c r="F29" s="14"/>
      <c r="G29" s="38"/>
      <c r="H29" s="38"/>
      <c r="I29" s="34"/>
      <c r="J29" s="38"/>
      <c r="K29" s="38"/>
      <c r="L29" s="14"/>
      <c r="M29" s="17"/>
    </row>
    <row r="30" spans="2:13" x14ac:dyDescent="0.2">
      <c r="B30" s="28"/>
      <c r="C30" s="113">
        <v>5.0999999999999996</v>
      </c>
      <c r="D30" s="357"/>
      <c r="E30" s="357"/>
      <c r="F30" s="14"/>
      <c r="G30" s="112"/>
      <c r="H30" s="38"/>
      <c r="I30" s="33"/>
      <c r="J30" s="38"/>
      <c r="K30" s="112"/>
      <c r="L30" s="14"/>
      <c r="M30" s="17"/>
    </row>
    <row r="31" spans="2:13" ht="6.75" customHeight="1" x14ac:dyDescent="0.2">
      <c r="B31" s="28"/>
      <c r="C31" s="113"/>
      <c r="D31" s="14"/>
      <c r="E31" s="14"/>
      <c r="F31" s="14"/>
      <c r="G31" s="38"/>
      <c r="H31" s="38"/>
      <c r="I31" s="34"/>
      <c r="J31" s="38"/>
      <c r="K31" s="38"/>
      <c r="L31" s="14"/>
      <c r="M31" s="17"/>
    </row>
    <row r="32" spans="2:13" x14ac:dyDescent="0.2">
      <c r="B32" s="28"/>
      <c r="C32" s="113">
        <v>5.1100000000000003</v>
      </c>
      <c r="D32" s="357"/>
      <c r="E32" s="357"/>
      <c r="F32" s="32"/>
      <c r="G32" s="112"/>
      <c r="H32" s="32"/>
      <c r="I32" s="33"/>
      <c r="J32" s="32"/>
      <c r="K32" s="112"/>
      <c r="L32" s="14"/>
      <c r="M32" s="17"/>
    </row>
    <row r="33" spans="2:13" ht="6.75" customHeight="1" x14ac:dyDescent="0.2">
      <c r="B33" s="28"/>
      <c r="C33" s="113"/>
      <c r="D33" s="14"/>
      <c r="E33" s="14"/>
      <c r="F33" s="14"/>
      <c r="G33" s="38"/>
      <c r="H33" s="38"/>
      <c r="I33" s="34"/>
      <c r="J33" s="38"/>
      <c r="K33" s="38"/>
      <c r="L33" s="14"/>
      <c r="M33" s="17"/>
    </row>
    <row r="34" spans="2:13" x14ac:dyDescent="0.2">
      <c r="B34" s="28"/>
      <c r="C34" s="113">
        <v>5.12</v>
      </c>
      <c r="D34" s="357"/>
      <c r="E34" s="357"/>
      <c r="F34" s="14"/>
      <c r="G34" s="112"/>
      <c r="H34" s="38"/>
      <c r="I34" s="33"/>
      <c r="J34" s="38"/>
      <c r="K34" s="112"/>
      <c r="L34" s="14"/>
      <c r="M34" s="17"/>
    </row>
    <row r="35" spans="2:13" ht="6.75" customHeight="1" x14ac:dyDescent="0.2">
      <c r="B35" s="28"/>
      <c r="C35" s="113"/>
      <c r="D35" s="14"/>
      <c r="E35" s="14"/>
      <c r="F35" s="14"/>
      <c r="G35" s="38"/>
      <c r="H35" s="38"/>
      <c r="I35" s="34"/>
      <c r="J35" s="38"/>
      <c r="K35" s="38"/>
      <c r="L35" s="14"/>
      <c r="M35" s="17"/>
    </row>
    <row r="36" spans="2:13" x14ac:dyDescent="0.2">
      <c r="B36" s="28"/>
      <c r="C36" s="113">
        <v>5.13</v>
      </c>
      <c r="D36" s="357"/>
      <c r="E36" s="357"/>
      <c r="F36" s="14"/>
      <c r="G36" s="112"/>
      <c r="H36" s="38"/>
      <c r="I36" s="33"/>
      <c r="J36" s="38"/>
      <c r="K36" s="112"/>
      <c r="L36" s="14"/>
      <c r="M36" s="17"/>
    </row>
    <row r="37" spans="2:13" ht="6" customHeight="1" x14ac:dyDescent="0.2">
      <c r="B37" s="28"/>
      <c r="C37" s="113"/>
      <c r="D37" s="14"/>
      <c r="E37" s="14"/>
      <c r="F37" s="14"/>
      <c r="G37" s="38"/>
      <c r="H37" s="38"/>
      <c r="I37" s="34"/>
      <c r="J37" s="38"/>
      <c r="K37" s="38"/>
      <c r="L37" s="14"/>
      <c r="M37" s="17"/>
    </row>
    <row r="38" spans="2:13" x14ac:dyDescent="0.2">
      <c r="B38" s="28"/>
      <c r="C38" s="113">
        <v>5.14</v>
      </c>
      <c r="D38" s="357"/>
      <c r="E38" s="357"/>
      <c r="F38" s="14"/>
      <c r="G38" s="112"/>
      <c r="H38" s="38"/>
      <c r="I38" s="33"/>
      <c r="J38" s="38"/>
      <c r="K38" s="112"/>
      <c r="L38" s="14"/>
      <c r="M38" s="17"/>
    </row>
    <row r="39" spans="2:13" ht="6" customHeight="1" x14ac:dyDescent="0.2">
      <c r="B39" s="28"/>
      <c r="C39" s="113"/>
      <c r="D39" s="14"/>
      <c r="E39" s="14"/>
      <c r="F39" s="14"/>
      <c r="G39" s="38"/>
      <c r="H39" s="38"/>
      <c r="I39" s="34"/>
      <c r="J39" s="38"/>
      <c r="K39" s="38"/>
      <c r="L39" s="14"/>
      <c r="M39" s="17"/>
    </row>
    <row r="40" spans="2:13" x14ac:dyDescent="0.2">
      <c r="B40" s="28"/>
      <c r="C40" s="113">
        <v>5.15</v>
      </c>
      <c r="D40" s="357"/>
      <c r="E40" s="357"/>
      <c r="F40" s="14"/>
      <c r="G40" s="112"/>
      <c r="H40" s="38"/>
      <c r="I40" s="33"/>
      <c r="J40" s="38"/>
      <c r="K40" s="112"/>
      <c r="L40" s="14"/>
      <c r="M40" s="17"/>
    </row>
    <row r="41" spans="2:13" ht="6" customHeight="1" x14ac:dyDescent="0.2">
      <c r="B41" s="28"/>
      <c r="C41" s="113"/>
      <c r="D41" s="14"/>
      <c r="E41" s="14"/>
      <c r="F41" s="14"/>
      <c r="G41" s="38"/>
      <c r="H41" s="38"/>
      <c r="I41" s="34"/>
      <c r="J41" s="38"/>
      <c r="K41" s="38"/>
      <c r="L41" s="14"/>
      <c r="M41" s="17"/>
    </row>
    <row r="42" spans="2:13" x14ac:dyDescent="0.2">
      <c r="B42" s="28"/>
      <c r="C42" s="113">
        <v>5.16</v>
      </c>
      <c r="D42" s="357"/>
      <c r="E42" s="357"/>
      <c r="F42" s="32"/>
      <c r="G42" s="112"/>
      <c r="H42" s="32"/>
      <c r="I42" s="33"/>
      <c r="J42" s="32"/>
      <c r="K42" s="112"/>
      <c r="L42" s="14"/>
      <c r="M42" s="17"/>
    </row>
    <row r="43" spans="2:13" ht="6.75" customHeight="1" x14ac:dyDescent="0.2">
      <c r="B43" s="28"/>
      <c r="C43" s="113"/>
      <c r="D43" s="14"/>
      <c r="E43" s="14"/>
      <c r="F43" s="14"/>
      <c r="G43" s="38"/>
      <c r="H43" s="38"/>
      <c r="I43" s="34"/>
      <c r="J43" s="38"/>
      <c r="K43" s="38"/>
      <c r="L43" s="14"/>
      <c r="M43" s="17"/>
    </row>
    <row r="44" spans="2:13" x14ac:dyDescent="0.2">
      <c r="B44" s="28"/>
      <c r="C44" s="113">
        <v>5.17</v>
      </c>
      <c r="D44" s="357"/>
      <c r="E44" s="357"/>
      <c r="F44" s="14"/>
      <c r="G44" s="112"/>
      <c r="H44" s="38"/>
      <c r="I44" s="33"/>
      <c r="J44" s="38"/>
      <c r="K44" s="112"/>
      <c r="L44" s="14"/>
      <c r="M44" s="17"/>
    </row>
    <row r="45" spans="2:13" ht="6.75" customHeight="1" x14ac:dyDescent="0.2">
      <c r="B45" s="28"/>
      <c r="C45" s="113"/>
      <c r="D45" s="14"/>
      <c r="E45" s="14"/>
      <c r="F45" s="14"/>
      <c r="G45" s="38"/>
      <c r="H45" s="38"/>
      <c r="I45" s="34"/>
      <c r="J45" s="38"/>
      <c r="K45" s="38"/>
      <c r="L45" s="14"/>
      <c r="M45" s="17"/>
    </row>
    <row r="46" spans="2:13" x14ac:dyDescent="0.2">
      <c r="B46" s="28"/>
      <c r="C46">
        <v>5.18</v>
      </c>
      <c r="D46" s="357"/>
      <c r="E46" s="357"/>
      <c r="F46" s="14"/>
      <c r="G46" s="112"/>
      <c r="H46" s="38"/>
      <c r="I46" s="33"/>
      <c r="J46" s="38"/>
      <c r="K46" s="112"/>
      <c r="L46" s="14"/>
      <c r="M46" s="17"/>
    </row>
    <row r="47" spans="2:13" ht="6" customHeight="1" x14ac:dyDescent="0.2">
      <c r="B47" s="28"/>
      <c r="C47"/>
      <c r="D47" s="14"/>
      <c r="E47" s="14"/>
      <c r="F47" s="14"/>
      <c r="G47" s="38"/>
      <c r="H47" s="38"/>
      <c r="I47" s="34"/>
      <c r="J47" s="38"/>
      <c r="K47" s="38"/>
      <c r="L47" s="14"/>
      <c r="M47" s="17"/>
    </row>
    <row r="48" spans="2:13" x14ac:dyDescent="0.2">
      <c r="B48" s="28"/>
      <c r="C48">
        <v>5.19</v>
      </c>
      <c r="D48" s="357"/>
      <c r="E48" s="357"/>
      <c r="F48" s="14"/>
      <c r="G48" s="112"/>
      <c r="H48" s="38"/>
      <c r="I48" s="33"/>
      <c r="J48" s="38"/>
      <c r="K48" s="112"/>
      <c r="L48" s="14"/>
      <c r="M48" s="17"/>
    </row>
    <row r="49" spans="1:256" ht="6" customHeight="1" x14ac:dyDescent="0.2">
      <c r="B49" s="28"/>
      <c r="C49" s="113"/>
      <c r="D49" s="14"/>
      <c r="E49" s="14"/>
      <c r="F49" s="14"/>
      <c r="G49" s="38"/>
      <c r="H49" s="38"/>
      <c r="I49" s="34"/>
      <c r="J49" s="38"/>
      <c r="K49" s="38"/>
      <c r="L49" s="14"/>
      <c r="M49" s="17"/>
    </row>
    <row r="50" spans="1:256" x14ac:dyDescent="0.2">
      <c r="B50" s="28"/>
      <c r="C50" s="113">
        <v>5.2</v>
      </c>
      <c r="D50" s="357"/>
      <c r="E50" s="357"/>
      <c r="F50" s="14"/>
      <c r="G50" s="112"/>
      <c r="H50" s="38"/>
      <c r="I50" s="33"/>
      <c r="J50" s="38"/>
      <c r="K50" s="112"/>
      <c r="L50" s="14"/>
      <c r="M50" s="17"/>
    </row>
    <row r="51" spans="1:256" ht="9" customHeight="1" x14ac:dyDescent="0.2">
      <c r="B51" s="28"/>
      <c r="C51"/>
      <c r="D51" s="36"/>
      <c r="E51" s="37"/>
      <c r="F51" s="37"/>
      <c r="G51" s="38"/>
      <c r="H51" s="38"/>
      <c r="I51" s="38"/>
      <c r="J51" s="38"/>
      <c r="K51" s="38"/>
      <c r="L51" s="14"/>
      <c r="M51" s="17"/>
    </row>
    <row r="52" spans="1:256" x14ac:dyDescent="0.2">
      <c r="B52" s="28"/>
      <c r="C52">
        <v>5.21</v>
      </c>
      <c r="D52" s="20" t="s">
        <v>279</v>
      </c>
      <c r="E52" s="39">
        <f>+G52+I52+K52</f>
        <v>0</v>
      </c>
      <c r="F52" s="20"/>
      <c r="G52" s="39">
        <f>SUM(G12,G14,G16,G18,G20,G22,G24,G26,G28,G30,G32,G34,G36,G38,G40,G42,G44,G46,G48,G50)</f>
        <v>0</v>
      </c>
      <c r="H52" s="40"/>
      <c r="I52" s="39">
        <f>SUM(I12,I14,I16,I18,I20,I22,I24,I26,I28,I30,I32,I34,I36,I38,I40,I42,I44,I46,I48,I50)</f>
        <v>0</v>
      </c>
      <c r="J52" s="40"/>
      <c r="K52" s="39">
        <f>SUM(K12,K14,K16,K18,K20,K22,K24,K26,K28,K30,K32,K34,K36,K38,K40,K42,K44,K46,K48,K50)</f>
        <v>0</v>
      </c>
      <c r="L52" s="14"/>
      <c r="M52" s="17"/>
    </row>
    <row r="53" spans="1:256" ht="8.25" customHeight="1" x14ac:dyDescent="0.2">
      <c r="B53" s="28"/>
      <c r="C53"/>
      <c r="D53" s="14"/>
      <c r="E53" s="14"/>
      <c r="F53" s="14"/>
      <c r="G53" s="38"/>
      <c r="H53" s="38"/>
      <c r="I53" s="38"/>
      <c r="J53" s="38"/>
      <c r="K53" s="38"/>
      <c r="L53" s="14"/>
      <c r="M53" s="17"/>
    </row>
    <row r="54" spans="1:256" x14ac:dyDescent="0.2">
      <c r="B54" s="28"/>
      <c r="C54">
        <v>5.22</v>
      </c>
      <c r="D54" s="14" t="s">
        <v>280</v>
      </c>
      <c r="E54" s="14"/>
      <c r="F54" s="14"/>
      <c r="G54" s="39">
        <f>IF($E$52&gt;0,(G52/$E$52)*100,0)</f>
        <v>0</v>
      </c>
      <c r="H54" s="38"/>
      <c r="I54" s="39">
        <f>IF($E$52&gt;0,(I52/$E$52)*100,0)</f>
        <v>0</v>
      </c>
      <c r="J54" s="38"/>
      <c r="K54" s="39">
        <f>IF($E$52&gt;0,(K52/$E$52)*100,0)</f>
        <v>0</v>
      </c>
      <c r="L54" s="14"/>
      <c r="M54" s="17"/>
    </row>
    <row r="55" spans="1:256" ht="6" customHeight="1" x14ac:dyDescent="0.2">
      <c r="B55" s="28"/>
      <c r="C55"/>
      <c r="D55" s="14"/>
      <c r="E55" s="14"/>
      <c r="F55" s="14"/>
      <c r="G55" s="38"/>
      <c r="H55" s="38"/>
      <c r="I55" s="38"/>
      <c r="J55" s="38"/>
      <c r="K55" s="38"/>
      <c r="L55" s="14"/>
      <c r="M55" s="17"/>
    </row>
    <row r="56" spans="1:256" x14ac:dyDescent="0.2">
      <c r="B56" s="28"/>
      <c r="C56" s="113">
        <v>5.23</v>
      </c>
      <c r="D56" s="363" t="s">
        <v>281</v>
      </c>
      <c r="E56" s="363"/>
      <c r="F56" s="14"/>
      <c r="G56" s="116"/>
      <c r="H56" s="38"/>
      <c r="I56" s="116"/>
      <c r="J56" s="38"/>
      <c r="K56" s="38"/>
      <c r="L56" s="14"/>
      <c r="M56" s="17"/>
    </row>
    <row r="57" spans="1:256" ht="9" customHeight="1" x14ac:dyDescent="0.2">
      <c r="B57" s="28"/>
      <c r="C57"/>
      <c r="D57" s="36"/>
      <c r="E57" s="37"/>
      <c r="F57" s="37"/>
      <c r="G57" s="38"/>
      <c r="H57" s="38"/>
      <c r="I57" s="38"/>
      <c r="J57" s="38"/>
      <c r="K57" s="38"/>
      <c r="L57" s="14"/>
      <c r="M57" s="17"/>
    </row>
    <row r="58" spans="1:256" s="14" customFormat="1" ht="6" customHeight="1" x14ac:dyDescent="0.2">
      <c r="B58" s="28"/>
      <c r="C58" s="7"/>
      <c r="G58" s="38"/>
      <c r="H58" s="38"/>
      <c r="I58" s="38"/>
      <c r="J58" s="38"/>
      <c r="K58" s="38"/>
      <c r="M58" s="17"/>
    </row>
    <row r="59" spans="1:256" s="7" customFormat="1" ht="29.25" customHeight="1" x14ac:dyDescent="0.2">
      <c r="A59" s="14"/>
      <c r="B59" s="28"/>
      <c r="C59" s="360" t="s">
        <v>282</v>
      </c>
      <c r="D59" s="360"/>
      <c r="E59" s="360"/>
      <c r="F59" s="360"/>
      <c r="G59" s="360"/>
      <c r="H59" s="360"/>
      <c r="I59" s="360"/>
      <c r="J59" s="360"/>
      <c r="K59" s="360"/>
      <c r="L59" s="14"/>
      <c r="M59" s="17"/>
      <c r="N59" s="14"/>
      <c r="O59" s="14"/>
      <c r="P59" s="14"/>
      <c r="Q59" s="14"/>
      <c r="R59" s="14"/>
      <c r="S59" s="14"/>
      <c r="T59" s="14"/>
      <c r="U59" s="14"/>
      <c r="V59" s="14"/>
      <c r="W59" s="14"/>
      <c r="X59" s="14"/>
      <c r="Y59" s="14"/>
      <c r="Z59" s="14"/>
      <c r="AA59" s="14"/>
      <c r="AB59" s="14"/>
      <c r="AC59" s="14"/>
      <c r="AD59" s="14"/>
      <c r="AE59" s="14"/>
      <c r="AF59" s="14"/>
      <c r="AG59" s="14"/>
      <c r="AH59" s="14"/>
      <c r="AI59" s="14"/>
      <c r="AJ59" s="14"/>
      <c r="AK59" s="14"/>
      <c r="AL59" s="14"/>
      <c r="AM59" s="14"/>
      <c r="AN59" s="14"/>
      <c r="AO59" s="14"/>
      <c r="AP59" s="14"/>
      <c r="AQ59" s="14"/>
      <c r="AR59" s="14"/>
      <c r="AS59" s="14"/>
      <c r="AT59" s="14"/>
      <c r="AU59" s="14"/>
      <c r="AV59" s="14"/>
      <c r="AW59" s="14"/>
      <c r="AX59" s="14"/>
      <c r="AY59" s="14"/>
      <c r="AZ59" s="14"/>
      <c r="BA59" s="14"/>
      <c r="BB59" s="14"/>
      <c r="BC59" s="14"/>
      <c r="BD59" s="14"/>
      <c r="BE59" s="14"/>
      <c r="BF59" s="14"/>
      <c r="BG59" s="14"/>
      <c r="BH59" s="14"/>
      <c r="BI59" s="14"/>
      <c r="BJ59" s="14"/>
      <c r="BK59" s="14"/>
      <c r="BL59" s="14"/>
      <c r="BM59" s="14"/>
      <c r="BN59" s="14"/>
      <c r="BO59" s="14"/>
      <c r="BP59" s="14"/>
      <c r="BQ59" s="14"/>
      <c r="BR59" s="14"/>
      <c r="BS59" s="14"/>
      <c r="BT59" s="14"/>
      <c r="BU59" s="14"/>
      <c r="BV59" s="14"/>
      <c r="BW59" s="14"/>
      <c r="BX59" s="14"/>
      <c r="BY59" s="14"/>
      <c r="BZ59" s="14"/>
      <c r="CA59" s="14"/>
      <c r="CB59" s="14"/>
      <c r="CC59" s="14"/>
      <c r="CD59" s="14"/>
      <c r="CE59" s="14"/>
      <c r="CF59" s="14"/>
      <c r="CG59" s="14"/>
      <c r="CH59" s="14"/>
      <c r="CI59" s="14"/>
      <c r="CJ59" s="14"/>
      <c r="CK59" s="14"/>
      <c r="CL59" s="14"/>
      <c r="CM59" s="14"/>
      <c r="CN59" s="14"/>
      <c r="CO59" s="14"/>
      <c r="CP59" s="14"/>
      <c r="CQ59" s="14"/>
      <c r="CR59" s="14"/>
      <c r="CS59" s="14"/>
      <c r="CT59" s="14"/>
      <c r="CU59" s="14"/>
      <c r="CV59" s="14"/>
      <c r="CW59" s="14"/>
      <c r="CX59" s="14"/>
      <c r="CY59" s="14"/>
      <c r="CZ59" s="14"/>
      <c r="DA59" s="14"/>
      <c r="DB59" s="14"/>
      <c r="DC59" s="14"/>
      <c r="DD59" s="14"/>
      <c r="DE59" s="14"/>
      <c r="DF59" s="14"/>
      <c r="DG59" s="14"/>
      <c r="DH59" s="14"/>
      <c r="DI59" s="14"/>
      <c r="DJ59" s="14"/>
      <c r="DK59" s="14"/>
      <c r="DL59" s="14"/>
      <c r="DM59" s="14"/>
      <c r="DN59" s="14"/>
      <c r="DO59" s="14"/>
      <c r="DP59" s="14"/>
      <c r="DQ59" s="14"/>
      <c r="DR59" s="14"/>
      <c r="DS59" s="14"/>
      <c r="DT59" s="14"/>
      <c r="DU59" s="14"/>
      <c r="DV59" s="14"/>
      <c r="DW59" s="14"/>
      <c r="DX59" s="14"/>
      <c r="DY59" s="14"/>
      <c r="DZ59" s="14"/>
      <c r="EA59" s="14"/>
      <c r="EB59" s="14"/>
      <c r="EC59" s="14"/>
      <c r="ED59" s="14"/>
      <c r="EE59" s="14"/>
      <c r="EF59" s="14"/>
      <c r="EG59" s="14"/>
      <c r="EH59" s="14"/>
      <c r="EI59" s="14"/>
      <c r="EJ59" s="14"/>
      <c r="EK59" s="14"/>
      <c r="EL59" s="14"/>
      <c r="EM59" s="14"/>
      <c r="EN59" s="14"/>
      <c r="EO59" s="14"/>
      <c r="EP59" s="14"/>
      <c r="EQ59" s="14"/>
      <c r="ER59" s="14"/>
      <c r="ES59" s="14"/>
      <c r="ET59" s="14"/>
      <c r="EU59" s="14"/>
      <c r="EV59" s="14"/>
      <c r="EW59" s="14"/>
      <c r="EX59" s="14"/>
      <c r="EY59" s="14"/>
      <c r="EZ59" s="14"/>
      <c r="FA59" s="14"/>
      <c r="FB59" s="14"/>
      <c r="FC59" s="14"/>
      <c r="FD59" s="14"/>
      <c r="FE59" s="14"/>
      <c r="FF59" s="14"/>
      <c r="FG59" s="14"/>
      <c r="FH59" s="14"/>
      <c r="FI59" s="14"/>
      <c r="FJ59" s="14"/>
      <c r="FK59" s="14"/>
      <c r="FL59" s="14"/>
      <c r="FM59" s="14"/>
      <c r="FN59" s="14"/>
      <c r="FO59" s="14"/>
      <c r="FP59" s="14"/>
      <c r="FQ59" s="14"/>
      <c r="FR59" s="14"/>
      <c r="FS59" s="14"/>
      <c r="FT59" s="14"/>
      <c r="FU59" s="14"/>
      <c r="FV59" s="14"/>
      <c r="FW59" s="14"/>
      <c r="FX59" s="14"/>
      <c r="FY59" s="14"/>
      <c r="FZ59" s="14"/>
      <c r="GA59" s="14"/>
      <c r="GB59" s="14"/>
      <c r="GC59" s="14"/>
      <c r="GD59" s="14"/>
      <c r="GE59" s="14"/>
      <c r="GF59" s="14"/>
      <c r="GG59" s="14"/>
      <c r="GH59" s="14"/>
      <c r="GI59" s="14"/>
      <c r="GJ59" s="14"/>
      <c r="GK59" s="14"/>
      <c r="GL59" s="14"/>
      <c r="GM59" s="14"/>
      <c r="GN59" s="14"/>
      <c r="GO59" s="14"/>
      <c r="GP59" s="14"/>
      <c r="GQ59" s="14"/>
      <c r="GR59" s="14"/>
      <c r="GS59" s="14"/>
      <c r="GT59" s="14"/>
      <c r="GU59" s="14"/>
      <c r="GV59" s="14"/>
      <c r="GW59" s="14"/>
      <c r="GX59" s="14"/>
      <c r="GY59" s="14"/>
      <c r="GZ59" s="14"/>
      <c r="HA59" s="14"/>
      <c r="HB59" s="14"/>
      <c r="HC59" s="14"/>
      <c r="HD59" s="14"/>
      <c r="HE59" s="14"/>
      <c r="HF59" s="14"/>
      <c r="HG59" s="14"/>
      <c r="HH59" s="14"/>
      <c r="HI59" s="14"/>
      <c r="HJ59" s="14"/>
      <c r="HK59" s="14"/>
      <c r="HL59" s="14"/>
      <c r="HM59" s="14"/>
      <c r="HN59" s="14"/>
      <c r="HO59" s="14"/>
      <c r="HP59" s="14"/>
      <c r="HQ59" s="14"/>
      <c r="HR59" s="14"/>
      <c r="HS59" s="14"/>
      <c r="HT59" s="14"/>
      <c r="HU59" s="14"/>
      <c r="HV59" s="14"/>
      <c r="HW59" s="14"/>
      <c r="HX59" s="14"/>
      <c r="HY59" s="14"/>
      <c r="HZ59" s="14"/>
      <c r="IA59" s="14"/>
      <c r="IB59" s="14"/>
      <c r="IC59" s="14"/>
      <c r="ID59" s="14"/>
      <c r="IE59" s="14"/>
      <c r="IF59" s="14"/>
      <c r="IG59" s="14"/>
      <c r="IH59" s="14"/>
      <c r="II59" s="14"/>
      <c r="IJ59" s="14"/>
      <c r="IK59" s="14"/>
      <c r="IL59" s="14"/>
      <c r="IM59" s="14"/>
      <c r="IN59" s="14"/>
      <c r="IO59" s="14"/>
      <c r="IP59" s="14"/>
      <c r="IQ59" s="14"/>
      <c r="IR59" s="14"/>
      <c r="IS59" s="14"/>
      <c r="IT59" s="14"/>
      <c r="IU59" s="14"/>
      <c r="IV59" s="14"/>
    </row>
    <row r="60" spans="1:256" ht="7.5" customHeight="1" x14ac:dyDescent="0.2">
      <c r="B60" s="29"/>
      <c r="C60" s="55"/>
      <c r="D60" s="24"/>
      <c r="E60" s="24"/>
      <c r="F60" s="24"/>
      <c r="G60" s="42"/>
      <c r="H60" s="43"/>
      <c r="I60" s="42"/>
      <c r="J60" s="43"/>
      <c r="K60" s="42"/>
      <c r="L60" s="23"/>
      <c r="M60" s="25"/>
    </row>
    <row r="61" spans="1:256" s="121" customFormat="1" ht="21" customHeight="1" x14ac:dyDescent="0.2">
      <c r="A61" s="118"/>
      <c r="B61" s="119"/>
      <c r="C61" s="120"/>
      <c r="D61" s="119"/>
      <c r="E61" s="119"/>
      <c r="F61" s="119"/>
      <c r="G61" s="119"/>
      <c r="H61" s="119"/>
      <c r="I61" s="119"/>
      <c r="J61" s="119"/>
      <c r="K61" s="119"/>
      <c r="L61" s="119"/>
      <c r="M61" s="119"/>
      <c r="N61" s="118"/>
    </row>
    <row r="62" spans="1:256" s="121" customFormat="1" hidden="1" x14ac:dyDescent="0.2">
      <c r="C62" s="122"/>
    </row>
    <row r="63" spans="1:256" s="121" customFormat="1" hidden="1" x14ac:dyDescent="0.2">
      <c r="C63" s="122"/>
    </row>
    <row r="64" spans="1:256" s="121" customFormat="1" hidden="1" x14ac:dyDescent="0.2">
      <c r="C64" s="122"/>
    </row>
    <row r="65" spans="3:3" s="121" customFormat="1" hidden="1" x14ac:dyDescent="0.2">
      <c r="C65" s="122"/>
    </row>
    <row r="66" spans="3:3" s="121" customFormat="1" hidden="1" x14ac:dyDescent="0.2">
      <c r="C66" s="122"/>
    </row>
    <row r="67" spans="3:3" s="121" customFormat="1" hidden="1" x14ac:dyDescent="0.2">
      <c r="C67" s="122"/>
    </row>
    <row r="68" spans="3:3" s="121" customFormat="1" hidden="1" x14ac:dyDescent="0.2">
      <c r="C68" s="122"/>
    </row>
    <row r="69" spans="3:3" s="121" customFormat="1" hidden="1" x14ac:dyDescent="0.2">
      <c r="C69" s="122"/>
    </row>
    <row r="70" spans="3:3" s="121" customFormat="1" hidden="1" x14ac:dyDescent="0.2">
      <c r="C70" s="122"/>
    </row>
    <row r="71" spans="3:3" s="121" customFormat="1" hidden="1" x14ac:dyDescent="0.2">
      <c r="C71" s="122"/>
    </row>
    <row r="72" spans="3:3" s="121" customFormat="1" hidden="1" x14ac:dyDescent="0.2">
      <c r="C72" s="122"/>
    </row>
    <row r="73" spans="3:3" s="121" customFormat="1" hidden="1" x14ac:dyDescent="0.2">
      <c r="C73" s="122"/>
    </row>
    <row r="74" spans="3:3" s="121" customFormat="1" hidden="1" x14ac:dyDescent="0.2">
      <c r="C74" s="122"/>
    </row>
    <row r="75" spans="3:3" s="121" customFormat="1" hidden="1" x14ac:dyDescent="0.2">
      <c r="C75" s="122"/>
    </row>
    <row r="76" spans="3:3" s="121" customFormat="1" hidden="1" x14ac:dyDescent="0.2">
      <c r="C76" s="122"/>
    </row>
    <row r="77" spans="3:3" s="121" customFormat="1" hidden="1" x14ac:dyDescent="0.2">
      <c r="C77" s="122"/>
    </row>
    <row r="78" spans="3:3" s="121" customFormat="1" hidden="1" x14ac:dyDescent="0.2">
      <c r="C78" s="122"/>
    </row>
    <row r="79" spans="3:3" s="121" customFormat="1" hidden="1" x14ac:dyDescent="0.2">
      <c r="C79" s="122"/>
    </row>
    <row r="80" spans="3:3" s="121" customFormat="1" hidden="1" x14ac:dyDescent="0.2">
      <c r="C80" s="122"/>
    </row>
    <row r="81" spans="3:3" s="121" customFormat="1" hidden="1" x14ac:dyDescent="0.2">
      <c r="C81" s="122"/>
    </row>
    <row r="82" spans="3:3" s="121" customFormat="1" hidden="1" x14ac:dyDescent="0.2">
      <c r="C82" s="122"/>
    </row>
    <row r="83" spans="3:3" s="121" customFormat="1" hidden="1" x14ac:dyDescent="0.2">
      <c r="C83" s="122"/>
    </row>
    <row r="84" spans="3:3" s="121" customFormat="1" hidden="1" x14ac:dyDescent="0.2">
      <c r="C84" s="122"/>
    </row>
    <row r="85" spans="3:3" s="121" customFormat="1" hidden="1" x14ac:dyDescent="0.2">
      <c r="C85" s="122"/>
    </row>
    <row r="86" spans="3:3" hidden="1" x14ac:dyDescent="0.2"/>
    <row r="87" spans="3:3" hidden="1" x14ac:dyDescent="0.2"/>
    <row r="88" spans="3:3" hidden="1" x14ac:dyDescent="0.2"/>
    <row r="89" spans="3:3" hidden="1" x14ac:dyDescent="0.2"/>
    <row r="90" spans="3:3" hidden="1" x14ac:dyDescent="0.2"/>
    <row r="91" spans="3:3" hidden="1" x14ac:dyDescent="0.2"/>
    <row r="92" spans="3:3" hidden="1" x14ac:dyDescent="0.2"/>
    <row r="93" spans="3:3" hidden="1" x14ac:dyDescent="0.2"/>
    <row r="94" spans="3:3" hidden="1" x14ac:dyDescent="0.2"/>
    <row r="95" spans="3:3" hidden="1" x14ac:dyDescent="0.2"/>
    <row r="96" spans="3:3" hidden="1" x14ac:dyDescent="0.2"/>
    <row r="97" hidden="1" x14ac:dyDescent="0.2"/>
    <row r="98" hidden="1" x14ac:dyDescent="0.2"/>
    <row r="99" hidden="1" x14ac:dyDescent="0.2"/>
    <row r="100" hidden="1" x14ac:dyDescent="0.2"/>
    <row r="101" hidden="1" x14ac:dyDescent="0.2"/>
    <row r="102" hidden="1" x14ac:dyDescent="0.2"/>
    <row r="103" hidden="1" x14ac:dyDescent="0.2"/>
    <row r="104" hidden="1" x14ac:dyDescent="0.2"/>
    <row r="105" hidden="1" x14ac:dyDescent="0.2"/>
    <row r="106" hidden="1" x14ac:dyDescent="0.2"/>
    <row r="107" hidden="1" x14ac:dyDescent="0.2"/>
    <row r="108" hidden="1" x14ac:dyDescent="0.2"/>
    <row r="109" hidden="1" x14ac:dyDescent="0.2"/>
    <row r="110" hidden="1" x14ac:dyDescent="0.2"/>
    <row r="111" hidden="1" x14ac:dyDescent="0.2"/>
    <row r="112" hidden="1" x14ac:dyDescent="0.2"/>
    <row r="113" hidden="1" x14ac:dyDescent="0.2"/>
    <row r="114" hidden="1" x14ac:dyDescent="0.2"/>
    <row r="115" hidden="1" x14ac:dyDescent="0.2"/>
    <row r="116" hidden="1" x14ac:dyDescent="0.2"/>
    <row r="117" hidden="1" x14ac:dyDescent="0.2"/>
    <row r="118" hidden="1" x14ac:dyDescent="0.2"/>
    <row r="119" hidden="1" x14ac:dyDescent="0.2"/>
    <row r="120" hidden="1" x14ac:dyDescent="0.2"/>
    <row r="121" hidden="1" x14ac:dyDescent="0.2"/>
    <row r="122" hidden="1" x14ac:dyDescent="0.2"/>
    <row r="123" hidden="1" x14ac:dyDescent="0.2"/>
    <row r="124" hidden="1" x14ac:dyDescent="0.2"/>
    <row r="125" hidden="1" x14ac:dyDescent="0.2"/>
    <row r="126" hidden="1" x14ac:dyDescent="0.2"/>
    <row r="127" hidden="1" x14ac:dyDescent="0.2"/>
    <row r="128" hidden="1" x14ac:dyDescent="0.2"/>
    <row r="129" hidden="1" x14ac:dyDescent="0.2"/>
    <row r="130" hidden="1" x14ac:dyDescent="0.2"/>
    <row r="131" hidden="1" x14ac:dyDescent="0.2"/>
    <row r="132" hidden="1" x14ac:dyDescent="0.2"/>
    <row r="133" hidden="1" x14ac:dyDescent="0.2"/>
    <row r="134" hidden="1" x14ac:dyDescent="0.2"/>
    <row r="135" hidden="1" x14ac:dyDescent="0.2"/>
    <row r="136" hidden="1" x14ac:dyDescent="0.2"/>
    <row r="137" hidden="1" x14ac:dyDescent="0.2"/>
    <row r="138" hidden="1" x14ac:dyDescent="0.2"/>
    <row r="139" hidden="1" x14ac:dyDescent="0.2"/>
    <row r="140" hidden="1" x14ac:dyDescent="0.2"/>
    <row r="141" hidden="1" x14ac:dyDescent="0.2"/>
    <row r="142" hidden="1" x14ac:dyDescent="0.2"/>
    <row r="143" hidden="1" x14ac:dyDescent="0.2"/>
    <row r="144" hidden="1" x14ac:dyDescent="0.2"/>
    <row r="145" hidden="1" x14ac:dyDescent="0.2"/>
    <row r="146" hidden="1" x14ac:dyDescent="0.2"/>
    <row r="147" hidden="1" x14ac:dyDescent="0.2"/>
    <row r="148" hidden="1" x14ac:dyDescent="0.2"/>
    <row r="149" hidden="1" x14ac:dyDescent="0.2"/>
    <row r="150" hidden="1" x14ac:dyDescent="0.2"/>
    <row r="151" hidden="1" x14ac:dyDescent="0.2"/>
    <row r="152" hidden="1" x14ac:dyDescent="0.2"/>
    <row r="153" hidden="1" x14ac:dyDescent="0.2"/>
    <row r="154" hidden="1" x14ac:dyDescent="0.2"/>
    <row r="155" hidden="1" x14ac:dyDescent="0.2"/>
    <row r="156" hidden="1" x14ac:dyDescent="0.2"/>
    <row r="157" hidden="1" x14ac:dyDescent="0.2"/>
    <row r="158" hidden="1" x14ac:dyDescent="0.2"/>
    <row r="159" hidden="1" x14ac:dyDescent="0.2"/>
    <row r="160" hidden="1" x14ac:dyDescent="0.2"/>
    <row r="161" hidden="1" x14ac:dyDescent="0.2"/>
    <row r="162" hidden="1" x14ac:dyDescent="0.2"/>
    <row r="163" hidden="1" x14ac:dyDescent="0.2"/>
    <row r="164" hidden="1" x14ac:dyDescent="0.2"/>
    <row r="165" hidden="1" x14ac:dyDescent="0.2"/>
    <row r="166" hidden="1" x14ac:dyDescent="0.2"/>
    <row r="167" hidden="1" x14ac:dyDescent="0.2"/>
    <row r="168" hidden="1" x14ac:dyDescent="0.2"/>
    <row r="169" hidden="1" x14ac:dyDescent="0.2"/>
    <row r="170" hidden="1" x14ac:dyDescent="0.2"/>
    <row r="171" hidden="1" x14ac:dyDescent="0.2"/>
    <row r="172" hidden="1" x14ac:dyDescent="0.2"/>
    <row r="173" hidden="1" x14ac:dyDescent="0.2"/>
    <row r="174" hidden="1" x14ac:dyDescent="0.2"/>
    <row r="175" hidden="1" x14ac:dyDescent="0.2"/>
    <row r="176" hidden="1" x14ac:dyDescent="0.2"/>
    <row r="177" hidden="1" x14ac:dyDescent="0.2"/>
    <row r="178" hidden="1" x14ac:dyDescent="0.2"/>
    <row r="179" hidden="1" x14ac:dyDescent="0.2"/>
    <row r="180" hidden="1" x14ac:dyDescent="0.2"/>
    <row r="181" hidden="1" x14ac:dyDescent="0.2"/>
    <row r="182" hidden="1" x14ac:dyDescent="0.2"/>
    <row r="183" hidden="1" x14ac:dyDescent="0.2"/>
    <row r="184" hidden="1" x14ac:dyDescent="0.2"/>
    <row r="185" hidden="1" x14ac:dyDescent="0.2"/>
    <row r="186" hidden="1" x14ac:dyDescent="0.2"/>
    <row r="187" hidden="1" x14ac:dyDescent="0.2"/>
    <row r="188" hidden="1" x14ac:dyDescent="0.2"/>
    <row r="189" hidden="1" x14ac:dyDescent="0.2"/>
    <row r="190" hidden="1" x14ac:dyDescent="0.2"/>
    <row r="191" hidden="1" x14ac:dyDescent="0.2"/>
    <row r="192" hidden="1" x14ac:dyDescent="0.2"/>
    <row r="193" hidden="1" x14ac:dyDescent="0.2"/>
    <row r="194" hidden="1" x14ac:dyDescent="0.2"/>
    <row r="195" hidden="1" x14ac:dyDescent="0.2"/>
    <row r="196" hidden="1" x14ac:dyDescent="0.2"/>
    <row r="197" hidden="1" x14ac:dyDescent="0.2"/>
    <row r="198" hidden="1" x14ac:dyDescent="0.2"/>
    <row r="199" hidden="1" x14ac:dyDescent="0.2"/>
    <row r="200" hidden="1" x14ac:dyDescent="0.2"/>
    <row r="201" hidden="1" x14ac:dyDescent="0.2"/>
    <row r="202" hidden="1" x14ac:dyDescent="0.2"/>
    <row r="203" hidden="1" x14ac:dyDescent="0.2"/>
    <row r="204" hidden="1" x14ac:dyDescent="0.2"/>
    <row r="205" hidden="1" x14ac:dyDescent="0.2"/>
    <row r="206" hidden="1" x14ac:dyDescent="0.2"/>
    <row r="207" hidden="1" x14ac:dyDescent="0.2"/>
    <row r="208" hidden="1" x14ac:dyDescent="0.2"/>
    <row r="209" hidden="1" x14ac:dyDescent="0.2"/>
    <row r="210" hidden="1" x14ac:dyDescent="0.2"/>
    <row r="211" hidden="1" x14ac:dyDescent="0.2"/>
    <row r="212" hidden="1" x14ac:dyDescent="0.2"/>
    <row r="213" hidden="1" x14ac:dyDescent="0.2"/>
    <row r="214" hidden="1" x14ac:dyDescent="0.2"/>
    <row r="215" hidden="1" x14ac:dyDescent="0.2"/>
    <row r="216" hidden="1" x14ac:dyDescent="0.2"/>
    <row r="217" hidden="1" x14ac:dyDescent="0.2"/>
    <row r="218" hidden="1" x14ac:dyDescent="0.2"/>
    <row r="219" hidden="1" x14ac:dyDescent="0.2"/>
    <row r="220" hidden="1" x14ac:dyDescent="0.2"/>
    <row r="221" hidden="1" x14ac:dyDescent="0.2"/>
    <row r="222" hidden="1" x14ac:dyDescent="0.2"/>
    <row r="223" hidden="1" x14ac:dyDescent="0.2"/>
    <row r="224" hidden="1" x14ac:dyDescent="0.2"/>
    <row r="225" hidden="1" x14ac:dyDescent="0.2"/>
    <row r="226" hidden="1" x14ac:dyDescent="0.2"/>
    <row r="227" hidden="1" x14ac:dyDescent="0.2"/>
    <row r="228" hidden="1" x14ac:dyDescent="0.2"/>
    <row r="229" hidden="1" x14ac:dyDescent="0.2"/>
    <row r="230" hidden="1" x14ac:dyDescent="0.2"/>
    <row r="231" hidden="1" x14ac:dyDescent="0.2"/>
    <row r="232" hidden="1" x14ac:dyDescent="0.2"/>
    <row r="233" hidden="1" x14ac:dyDescent="0.2"/>
    <row r="234" hidden="1" x14ac:dyDescent="0.2"/>
    <row r="235" hidden="1" x14ac:dyDescent="0.2"/>
    <row r="236" hidden="1" x14ac:dyDescent="0.2"/>
    <row r="237" hidden="1" x14ac:dyDescent="0.2"/>
    <row r="238" hidden="1" x14ac:dyDescent="0.2"/>
    <row r="239" hidden="1" x14ac:dyDescent="0.2"/>
    <row r="240" hidden="1" x14ac:dyDescent="0.2"/>
    <row r="241" hidden="1" x14ac:dyDescent="0.2"/>
    <row r="242" hidden="1" x14ac:dyDescent="0.2"/>
    <row r="243" hidden="1" x14ac:dyDescent="0.2"/>
    <row r="244" hidden="1" x14ac:dyDescent="0.2"/>
    <row r="245" hidden="1" x14ac:dyDescent="0.2"/>
    <row r="246" hidden="1" x14ac:dyDescent="0.2"/>
    <row r="247" hidden="1" x14ac:dyDescent="0.2"/>
    <row r="248" hidden="1" x14ac:dyDescent="0.2"/>
    <row r="249" hidden="1" x14ac:dyDescent="0.2"/>
    <row r="250" hidden="1" x14ac:dyDescent="0.2"/>
    <row r="251" hidden="1" x14ac:dyDescent="0.2"/>
    <row r="252" hidden="1" x14ac:dyDescent="0.2"/>
    <row r="253" hidden="1" x14ac:dyDescent="0.2"/>
    <row r="254" hidden="1" x14ac:dyDescent="0.2"/>
    <row r="255" hidden="1" x14ac:dyDescent="0.2"/>
    <row r="256" hidden="1" x14ac:dyDescent="0.2"/>
    <row r="257" hidden="1" x14ac:dyDescent="0.2"/>
    <row r="258" hidden="1" x14ac:dyDescent="0.2"/>
    <row r="259" hidden="1" x14ac:dyDescent="0.2"/>
    <row r="260" hidden="1" x14ac:dyDescent="0.2"/>
    <row r="261" hidden="1" x14ac:dyDescent="0.2"/>
    <row r="262" hidden="1" x14ac:dyDescent="0.2"/>
    <row r="263" hidden="1" x14ac:dyDescent="0.2"/>
    <row r="264" hidden="1" x14ac:dyDescent="0.2"/>
    <row r="265" hidden="1" x14ac:dyDescent="0.2"/>
    <row r="266" hidden="1" x14ac:dyDescent="0.2"/>
    <row r="267" hidden="1" x14ac:dyDescent="0.2"/>
    <row r="268" hidden="1" x14ac:dyDescent="0.2"/>
    <row r="269" hidden="1" x14ac:dyDescent="0.2"/>
    <row r="270" hidden="1" x14ac:dyDescent="0.2"/>
    <row r="271" hidden="1" x14ac:dyDescent="0.2"/>
    <row r="272" hidden="1" x14ac:dyDescent="0.2"/>
    <row r="273" hidden="1" x14ac:dyDescent="0.2"/>
    <row r="274" hidden="1" x14ac:dyDescent="0.2"/>
    <row r="275" hidden="1" x14ac:dyDescent="0.2"/>
    <row r="276" hidden="1" x14ac:dyDescent="0.2"/>
    <row r="277" hidden="1" x14ac:dyDescent="0.2"/>
    <row r="278" hidden="1" x14ac:dyDescent="0.2"/>
    <row r="279" hidden="1" x14ac:dyDescent="0.2"/>
    <row r="280" hidden="1" x14ac:dyDescent="0.2"/>
    <row r="281" hidden="1" x14ac:dyDescent="0.2"/>
    <row r="282" hidden="1" x14ac:dyDescent="0.2"/>
    <row r="283" hidden="1" x14ac:dyDescent="0.2"/>
    <row r="284" hidden="1" x14ac:dyDescent="0.2"/>
    <row r="285" hidden="1" x14ac:dyDescent="0.2"/>
    <row r="286" hidden="1" x14ac:dyDescent="0.2"/>
    <row r="287" hidden="1" x14ac:dyDescent="0.2"/>
    <row r="288" hidden="1" x14ac:dyDescent="0.2"/>
    <row r="289" hidden="1" x14ac:dyDescent="0.2"/>
    <row r="290" hidden="1" x14ac:dyDescent="0.2"/>
    <row r="291" hidden="1" x14ac:dyDescent="0.2"/>
    <row r="292" hidden="1" x14ac:dyDescent="0.2"/>
    <row r="293" hidden="1" x14ac:dyDescent="0.2"/>
    <row r="294" hidden="1" x14ac:dyDescent="0.2"/>
    <row r="295" hidden="1" x14ac:dyDescent="0.2"/>
    <row r="296" hidden="1" x14ac:dyDescent="0.2"/>
    <row r="297" hidden="1" x14ac:dyDescent="0.2"/>
    <row r="298" hidden="1" x14ac:dyDescent="0.2"/>
    <row r="299" hidden="1" x14ac:dyDescent="0.2"/>
    <row r="300" hidden="1" x14ac:dyDescent="0.2"/>
    <row r="301" hidden="1" x14ac:dyDescent="0.2"/>
    <row r="302" hidden="1" x14ac:dyDescent="0.2"/>
    <row r="303" hidden="1" x14ac:dyDescent="0.2"/>
    <row r="304" hidden="1" x14ac:dyDescent="0.2"/>
    <row r="305" hidden="1" x14ac:dyDescent="0.2"/>
    <row r="306" hidden="1" x14ac:dyDescent="0.2"/>
    <row r="307" hidden="1" x14ac:dyDescent="0.2"/>
    <row r="308" hidden="1" x14ac:dyDescent="0.2"/>
    <row r="309" hidden="1" x14ac:dyDescent="0.2"/>
    <row r="310" hidden="1" x14ac:dyDescent="0.2"/>
    <row r="311" hidden="1" x14ac:dyDescent="0.2"/>
    <row r="312" hidden="1" x14ac:dyDescent="0.2"/>
    <row r="313" hidden="1" x14ac:dyDescent="0.2"/>
    <row r="314" hidden="1" x14ac:dyDescent="0.2"/>
    <row r="315" hidden="1" x14ac:dyDescent="0.2"/>
    <row r="316" hidden="1" x14ac:dyDescent="0.2"/>
    <row r="317" hidden="1" x14ac:dyDescent="0.2"/>
    <row r="318" hidden="1" x14ac:dyDescent="0.2"/>
    <row r="319" hidden="1" x14ac:dyDescent="0.2"/>
    <row r="320" hidden="1" x14ac:dyDescent="0.2"/>
    <row r="321" hidden="1" x14ac:dyDescent="0.2"/>
    <row r="322" hidden="1" x14ac:dyDescent="0.2"/>
    <row r="323" hidden="1" x14ac:dyDescent="0.2"/>
    <row r="324" hidden="1" x14ac:dyDescent="0.2"/>
    <row r="325" hidden="1" x14ac:dyDescent="0.2"/>
    <row r="326" hidden="1" x14ac:dyDescent="0.2"/>
    <row r="327" hidden="1" x14ac:dyDescent="0.2"/>
    <row r="328" hidden="1" x14ac:dyDescent="0.2"/>
    <row r="329" hidden="1" x14ac:dyDescent="0.2"/>
    <row r="330" hidden="1" x14ac:dyDescent="0.2"/>
    <row r="331" hidden="1" x14ac:dyDescent="0.2"/>
    <row r="332" hidden="1" x14ac:dyDescent="0.2"/>
    <row r="333" hidden="1" x14ac:dyDescent="0.2"/>
    <row r="334" hidden="1" x14ac:dyDescent="0.2"/>
    <row r="335" hidden="1" x14ac:dyDescent="0.2"/>
    <row r="336" hidden="1" x14ac:dyDescent="0.2"/>
    <row r="337" hidden="1" x14ac:dyDescent="0.2"/>
    <row r="338" hidden="1" x14ac:dyDescent="0.2"/>
    <row r="339" hidden="1" x14ac:dyDescent="0.2"/>
    <row r="340" hidden="1" x14ac:dyDescent="0.2"/>
    <row r="341" hidden="1" x14ac:dyDescent="0.2"/>
    <row r="342" hidden="1" x14ac:dyDescent="0.2"/>
    <row r="343" hidden="1" x14ac:dyDescent="0.2"/>
    <row r="344" hidden="1" x14ac:dyDescent="0.2"/>
    <row r="345" hidden="1" x14ac:dyDescent="0.2"/>
    <row r="346" hidden="1" x14ac:dyDescent="0.2"/>
    <row r="347" hidden="1" x14ac:dyDescent="0.2"/>
    <row r="348" hidden="1" x14ac:dyDescent="0.2"/>
    <row r="349" hidden="1" x14ac:dyDescent="0.2"/>
    <row r="350" hidden="1" x14ac:dyDescent="0.2"/>
    <row r="351" hidden="1" x14ac:dyDescent="0.2"/>
    <row r="352" hidden="1" x14ac:dyDescent="0.2"/>
    <row r="353" hidden="1" x14ac:dyDescent="0.2"/>
    <row r="354" hidden="1" x14ac:dyDescent="0.2"/>
    <row r="355" hidden="1" x14ac:dyDescent="0.2"/>
    <row r="356" hidden="1" x14ac:dyDescent="0.2"/>
    <row r="357" hidden="1" x14ac:dyDescent="0.2"/>
    <row r="358" hidden="1" x14ac:dyDescent="0.2"/>
    <row r="359" hidden="1" x14ac:dyDescent="0.2"/>
    <row r="360" hidden="1" x14ac:dyDescent="0.2"/>
    <row r="361" hidden="1" x14ac:dyDescent="0.2"/>
    <row r="362" hidden="1" x14ac:dyDescent="0.2"/>
    <row r="363" hidden="1" x14ac:dyDescent="0.2"/>
    <row r="364" hidden="1" x14ac:dyDescent="0.2"/>
    <row r="365" hidden="1" x14ac:dyDescent="0.2"/>
    <row r="366" hidden="1" x14ac:dyDescent="0.2"/>
    <row r="367" hidden="1" x14ac:dyDescent="0.2"/>
    <row r="368" hidden="1" x14ac:dyDescent="0.2"/>
    <row r="369" hidden="1" x14ac:dyDescent="0.2"/>
    <row r="370" hidden="1" x14ac:dyDescent="0.2"/>
    <row r="371" hidden="1" x14ac:dyDescent="0.2"/>
    <row r="372" hidden="1" x14ac:dyDescent="0.2"/>
    <row r="373" hidden="1" x14ac:dyDescent="0.2"/>
    <row r="374" hidden="1" x14ac:dyDescent="0.2"/>
    <row r="375" hidden="1" x14ac:dyDescent="0.2"/>
    <row r="376" hidden="1" x14ac:dyDescent="0.2"/>
    <row r="377" hidden="1" x14ac:dyDescent="0.2"/>
    <row r="378" hidden="1" x14ac:dyDescent="0.2"/>
    <row r="379" hidden="1" x14ac:dyDescent="0.2"/>
    <row r="380" hidden="1" x14ac:dyDescent="0.2"/>
    <row r="381" hidden="1" x14ac:dyDescent="0.2"/>
    <row r="382" hidden="1" x14ac:dyDescent="0.2"/>
    <row r="383" hidden="1" x14ac:dyDescent="0.2"/>
    <row r="384" hidden="1" x14ac:dyDescent="0.2"/>
    <row r="385" hidden="1" x14ac:dyDescent="0.2"/>
    <row r="386" hidden="1" x14ac:dyDescent="0.2"/>
    <row r="387" hidden="1" x14ac:dyDescent="0.2"/>
    <row r="388" hidden="1" x14ac:dyDescent="0.2"/>
    <row r="389" hidden="1" x14ac:dyDescent="0.2"/>
    <row r="390" hidden="1" x14ac:dyDescent="0.2"/>
    <row r="391" hidden="1" x14ac:dyDescent="0.2"/>
    <row r="392" hidden="1" x14ac:dyDescent="0.2"/>
    <row r="393" hidden="1" x14ac:dyDescent="0.2"/>
    <row r="394" hidden="1" x14ac:dyDescent="0.2"/>
    <row r="395" hidden="1" x14ac:dyDescent="0.2"/>
    <row r="396" hidden="1" x14ac:dyDescent="0.2"/>
    <row r="397" hidden="1" x14ac:dyDescent="0.2"/>
    <row r="398" hidden="1" x14ac:dyDescent="0.2"/>
    <row r="399" hidden="1" x14ac:dyDescent="0.2"/>
    <row r="400" hidden="1" x14ac:dyDescent="0.2"/>
    <row r="401" hidden="1" x14ac:dyDescent="0.2"/>
    <row r="402" hidden="1" x14ac:dyDescent="0.2"/>
    <row r="403" hidden="1" x14ac:dyDescent="0.2"/>
    <row r="404" hidden="1" x14ac:dyDescent="0.2"/>
    <row r="405" hidden="1" x14ac:dyDescent="0.2"/>
    <row r="406" hidden="1" x14ac:dyDescent="0.2"/>
    <row r="407" hidden="1" x14ac:dyDescent="0.2"/>
    <row r="408" hidden="1" x14ac:dyDescent="0.2"/>
    <row r="409" hidden="1" x14ac:dyDescent="0.2"/>
    <row r="410" hidden="1" x14ac:dyDescent="0.2"/>
    <row r="411" hidden="1" x14ac:dyDescent="0.2"/>
    <row r="412" hidden="1" x14ac:dyDescent="0.2"/>
    <row r="413" hidden="1" x14ac:dyDescent="0.2"/>
    <row r="414" hidden="1" x14ac:dyDescent="0.2"/>
    <row r="415" hidden="1" x14ac:dyDescent="0.2"/>
    <row r="416" hidden="1" x14ac:dyDescent="0.2"/>
    <row r="417" hidden="1" x14ac:dyDescent="0.2"/>
    <row r="418" hidden="1" x14ac:dyDescent="0.2"/>
    <row r="419" hidden="1" x14ac:dyDescent="0.2"/>
    <row r="420" hidden="1" x14ac:dyDescent="0.2"/>
    <row r="421" hidden="1" x14ac:dyDescent="0.2"/>
    <row r="422" hidden="1" x14ac:dyDescent="0.2"/>
    <row r="423" hidden="1" x14ac:dyDescent="0.2"/>
    <row r="424" hidden="1" x14ac:dyDescent="0.2"/>
    <row r="425" hidden="1" x14ac:dyDescent="0.2"/>
    <row r="426" hidden="1" x14ac:dyDescent="0.2"/>
    <row r="427" hidden="1" x14ac:dyDescent="0.2"/>
    <row r="428" hidden="1" x14ac:dyDescent="0.2"/>
    <row r="429" hidden="1" x14ac:dyDescent="0.2"/>
    <row r="430" hidden="1" x14ac:dyDescent="0.2"/>
    <row r="431" hidden="1" x14ac:dyDescent="0.2"/>
    <row r="432" hidden="1" x14ac:dyDescent="0.2"/>
    <row r="433" hidden="1" x14ac:dyDescent="0.2"/>
    <row r="434" hidden="1" x14ac:dyDescent="0.2"/>
    <row r="435" hidden="1" x14ac:dyDescent="0.2"/>
    <row r="436" hidden="1" x14ac:dyDescent="0.2"/>
    <row r="437" hidden="1" x14ac:dyDescent="0.2"/>
    <row r="438" hidden="1" x14ac:dyDescent="0.2"/>
    <row r="439" hidden="1" x14ac:dyDescent="0.2"/>
    <row r="440" hidden="1" x14ac:dyDescent="0.2"/>
    <row r="441" hidden="1" x14ac:dyDescent="0.2"/>
    <row r="442" hidden="1" x14ac:dyDescent="0.2"/>
    <row r="443" hidden="1" x14ac:dyDescent="0.2"/>
    <row r="444" hidden="1" x14ac:dyDescent="0.2"/>
    <row r="445" hidden="1" x14ac:dyDescent="0.2"/>
    <row r="446" hidden="1" x14ac:dyDescent="0.2"/>
    <row r="447" hidden="1" x14ac:dyDescent="0.2"/>
    <row r="448" hidden="1" x14ac:dyDescent="0.2"/>
    <row r="449" hidden="1" x14ac:dyDescent="0.2"/>
    <row r="450" hidden="1" x14ac:dyDescent="0.2"/>
    <row r="451" hidden="1" x14ac:dyDescent="0.2"/>
    <row r="452" hidden="1" x14ac:dyDescent="0.2"/>
    <row r="453" hidden="1" x14ac:dyDescent="0.2"/>
    <row r="454" hidden="1" x14ac:dyDescent="0.2"/>
    <row r="455" hidden="1" x14ac:dyDescent="0.2"/>
    <row r="456" hidden="1" x14ac:dyDescent="0.2"/>
    <row r="457" hidden="1" x14ac:dyDescent="0.2"/>
    <row r="458" hidden="1" x14ac:dyDescent="0.2"/>
    <row r="459" hidden="1" x14ac:dyDescent="0.2"/>
    <row r="460" hidden="1" x14ac:dyDescent="0.2"/>
    <row r="461" hidden="1" x14ac:dyDescent="0.2"/>
    <row r="462" hidden="1" x14ac:dyDescent="0.2"/>
    <row r="463" hidden="1" x14ac:dyDescent="0.2"/>
    <row r="464" hidden="1" x14ac:dyDescent="0.2"/>
    <row r="465" hidden="1" x14ac:dyDescent="0.2"/>
    <row r="466" hidden="1" x14ac:dyDescent="0.2"/>
    <row r="467" hidden="1" x14ac:dyDescent="0.2"/>
    <row r="468" hidden="1" x14ac:dyDescent="0.2"/>
    <row r="469" hidden="1" x14ac:dyDescent="0.2"/>
    <row r="470" hidden="1" x14ac:dyDescent="0.2"/>
    <row r="471" hidden="1" x14ac:dyDescent="0.2"/>
    <row r="472" hidden="1" x14ac:dyDescent="0.2"/>
    <row r="473" hidden="1" x14ac:dyDescent="0.2"/>
    <row r="474" hidden="1" x14ac:dyDescent="0.2"/>
    <row r="475" hidden="1" x14ac:dyDescent="0.2"/>
    <row r="476" hidden="1" x14ac:dyDescent="0.2"/>
    <row r="477" hidden="1" x14ac:dyDescent="0.2"/>
    <row r="478" hidden="1" x14ac:dyDescent="0.2"/>
    <row r="479" hidden="1" x14ac:dyDescent="0.2"/>
    <row r="480" hidden="1" x14ac:dyDescent="0.2"/>
    <row r="481" hidden="1" x14ac:dyDescent="0.2"/>
    <row r="482" hidden="1" x14ac:dyDescent="0.2"/>
    <row r="483" hidden="1" x14ac:dyDescent="0.2"/>
    <row r="484" hidden="1" x14ac:dyDescent="0.2"/>
    <row r="485" hidden="1" x14ac:dyDescent="0.2"/>
    <row r="486" hidden="1" x14ac:dyDescent="0.2"/>
    <row r="487" hidden="1" x14ac:dyDescent="0.2"/>
    <row r="488" hidden="1" x14ac:dyDescent="0.2"/>
    <row r="489" hidden="1" x14ac:dyDescent="0.2"/>
    <row r="490" hidden="1" x14ac:dyDescent="0.2"/>
    <row r="491" hidden="1" x14ac:dyDescent="0.2"/>
    <row r="492" hidden="1" x14ac:dyDescent="0.2"/>
    <row r="493" hidden="1" x14ac:dyDescent="0.2"/>
    <row r="494" hidden="1" x14ac:dyDescent="0.2"/>
    <row r="495" hidden="1" x14ac:dyDescent="0.2"/>
    <row r="496" hidden="1" x14ac:dyDescent="0.2"/>
    <row r="497" hidden="1" x14ac:dyDescent="0.2"/>
    <row r="498" hidden="1" x14ac:dyDescent="0.2"/>
    <row r="499" hidden="1" x14ac:dyDescent="0.2"/>
    <row r="500" hidden="1" x14ac:dyDescent="0.2"/>
    <row r="501" hidden="1" x14ac:dyDescent="0.2"/>
    <row r="502" hidden="1" x14ac:dyDescent="0.2"/>
    <row r="503" hidden="1" x14ac:dyDescent="0.2"/>
    <row r="504" hidden="1" x14ac:dyDescent="0.2"/>
    <row r="505" hidden="1" x14ac:dyDescent="0.2"/>
    <row r="506" hidden="1" x14ac:dyDescent="0.2"/>
    <row r="507" hidden="1" x14ac:dyDescent="0.2"/>
    <row r="508" hidden="1" x14ac:dyDescent="0.2"/>
    <row r="509" hidden="1" x14ac:dyDescent="0.2"/>
    <row r="510" hidden="1" x14ac:dyDescent="0.2"/>
    <row r="511" hidden="1" x14ac:dyDescent="0.2"/>
    <row r="512" hidden="1" x14ac:dyDescent="0.2"/>
    <row r="513" hidden="1" x14ac:dyDescent="0.2"/>
    <row r="514" hidden="1" x14ac:dyDescent="0.2"/>
    <row r="515" hidden="1" x14ac:dyDescent="0.2"/>
    <row r="516" hidden="1" x14ac:dyDescent="0.2"/>
    <row r="517" hidden="1" x14ac:dyDescent="0.2"/>
    <row r="518" hidden="1" x14ac:dyDescent="0.2"/>
    <row r="519" hidden="1" x14ac:dyDescent="0.2"/>
    <row r="520" hidden="1" x14ac:dyDescent="0.2"/>
    <row r="521" hidden="1" x14ac:dyDescent="0.2"/>
    <row r="522" hidden="1" x14ac:dyDescent="0.2"/>
    <row r="523" hidden="1" x14ac:dyDescent="0.2"/>
    <row r="524" hidden="1" x14ac:dyDescent="0.2"/>
    <row r="525" hidden="1" x14ac:dyDescent="0.2"/>
    <row r="526" hidden="1" x14ac:dyDescent="0.2"/>
    <row r="527" hidden="1" x14ac:dyDescent="0.2"/>
    <row r="528" hidden="1" x14ac:dyDescent="0.2"/>
    <row r="529" hidden="1" x14ac:dyDescent="0.2"/>
    <row r="530" hidden="1" x14ac:dyDescent="0.2"/>
    <row r="531" hidden="1" x14ac:dyDescent="0.2"/>
    <row r="532" hidden="1" x14ac:dyDescent="0.2"/>
    <row r="533" hidden="1" x14ac:dyDescent="0.2"/>
    <row r="534" hidden="1" x14ac:dyDescent="0.2"/>
    <row r="535" hidden="1" x14ac:dyDescent="0.2"/>
    <row r="536" hidden="1" x14ac:dyDescent="0.2"/>
    <row r="537" hidden="1" x14ac:dyDescent="0.2"/>
    <row r="538" hidden="1" x14ac:dyDescent="0.2"/>
    <row r="539" hidden="1" x14ac:dyDescent="0.2"/>
    <row r="540" hidden="1" x14ac:dyDescent="0.2"/>
    <row r="541" hidden="1" x14ac:dyDescent="0.2"/>
    <row r="542" hidden="1" x14ac:dyDescent="0.2"/>
    <row r="543" hidden="1" x14ac:dyDescent="0.2"/>
    <row r="544" hidden="1" x14ac:dyDescent="0.2"/>
    <row r="545" hidden="1" x14ac:dyDescent="0.2"/>
    <row r="546" hidden="1" x14ac:dyDescent="0.2"/>
    <row r="547" hidden="1" x14ac:dyDescent="0.2"/>
    <row r="548" hidden="1" x14ac:dyDescent="0.2"/>
    <row r="549" hidden="1" x14ac:dyDescent="0.2"/>
    <row r="550" hidden="1" x14ac:dyDescent="0.2"/>
    <row r="551" hidden="1" x14ac:dyDescent="0.2"/>
    <row r="552" hidden="1" x14ac:dyDescent="0.2"/>
    <row r="553" hidden="1" x14ac:dyDescent="0.2"/>
    <row r="554" hidden="1" x14ac:dyDescent="0.2"/>
    <row r="555" hidden="1" x14ac:dyDescent="0.2"/>
    <row r="556" hidden="1" x14ac:dyDescent="0.2"/>
    <row r="557" hidden="1" x14ac:dyDescent="0.2"/>
    <row r="558" hidden="1" x14ac:dyDescent="0.2"/>
    <row r="559" hidden="1" x14ac:dyDescent="0.2"/>
    <row r="560" hidden="1" x14ac:dyDescent="0.2"/>
    <row r="561" hidden="1" x14ac:dyDescent="0.2"/>
    <row r="562" hidden="1" x14ac:dyDescent="0.2"/>
    <row r="563" hidden="1" x14ac:dyDescent="0.2"/>
    <row r="564" hidden="1" x14ac:dyDescent="0.2"/>
    <row r="565" hidden="1" x14ac:dyDescent="0.2"/>
    <row r="566" hidden="1" x14ac:dyDescent="0.2"/>
    <row r="567" hidden="1" x14ac:dyDescent="0.2"/>
    <row r="568" hidden="1" x14ac:dyDescent="0.2"/>
    <row r="569" hidden="1" x14ac:dyDescent="0.2"/>
    <row r="570" hidden="1" x14ac:dyDescent="0.2"/>
    <row r="571" hidden="1" x14ac:dyDescent="0.2"/>
    <row r="572" hidden="1" x14ac:dyDescent="0.2"/>
    <row r="573" hidden="1" x14ac:dyDescent="0.2"/>
    <row r="574" hidden="1" x14ac:dyDescent="0.2"/>
    <row r="575" hidden="1" x14ac:dyDescent="0.2"/>
    <row r="576" hidden="1" x14ac:dyDescent="0.2"/>
    <row r="577" hidden="1" x14ac:dyDescent="0.2"/>
    <row r="578" hidden="1" x14ac:dyDescent="0.2"/>
    <row r="579" hidden="1" x14ac:dyDescent="0.2"/>
    <row r="580" hidden="1" x14ac:dyDescent="0.2"/>
    <row r="581" hidden="1" x14ac:dyDescent="0.2"/>
    <row r="582" hidden="1" x14ac:dyDescent="0.2"/>
    <row r="583" hidden="1" x14ac:dyDescent="0.2"/>
    <row r="584" hidden="1" x14ac:dyDescent="0.2"/>
    <row r="585" hidden="1" x14ac:dyDescent="0.2"/>
    <row r="586" hidden="1" x14ac:dyDescent="0.2"/>
    <row r="587" hidden="1" x14ac:dyDescent="0.2"/>
    <row r="588" hidden="1" x14ac:dyDescent="0.2"/>
    <row r="589" hidden="1" x14ac:dyDescent="0.2"/>
    <row r="590" hidden="1" x14ac:dyDescent="0.2"/>
    <row r="591" hidden="1" x14ac:dyDescent="0.2"/>
    <row r="592" hidden="1" x14ac:dyDescent="0.2"/>
    <row r="593" hidden="1" x14ac:dyDescent="0.2"/>
    <row r="594" hidden="1" x14ac:dyDescent="0.2"/>
    <row r="595" hidden="1" x14ac:dyDescent="0.2"/>
    <row r="596" hidden="1" x14ac:dyDescent="0.2"/>
    <row r="597" hidden="1" x14ac:dyDescent="0.2"/>
    <row r="598" hidden="1" x14ac:dyDescent="0.2"/>
    <row r="599" hidden="1" x14ac:dyDescent="0.2"/>
    <row r="600" hidden="1" x14ac:dyDescent="0.2"/>
    <row r="601" hidden="1" x14ac:dyDescent="0.2"/>
    <row r="602" hidden="1" x14ac:dyDescent="0.2"/>
    <row r="603" hidden="1" x14ac:dyDescent="0.2"/>
    <row r="604" hidden="1" x14ac:dyDescent="0.2"/>
    <row r="605" hidden="1" x14ac:dyDescent="0.2"/>
    <row r="606" hidden="1" x14ac:dyDescent="0.2"/>
    <row r="607" hidden="1" x14ac:dyDescent="0.2"/>
    <row r="608" hidden="1" x14ac:dyDescent="0.2"/>
    <row r="609" hidden="1" x14ac:dyDescent="0.2"/>
    <row r="610" hidden="1" x14ac:dyDescent="0.2"/>
    <row r="611" hidden="1" x14ac:dyDescent="0.2"/>
    <row r="612" hidden="1" x14ac:dyDescent="0.2"/>
    <row r="613" hidden="1" x14ac:dyDescent="0.2"/>
    <row r="614" hidden="1" x14ac:dyDescent="0.2"/>
    <row r="615" hidden="1" x14ac:dyDescent="0.2"/>
    <row r="616" hidden="1" x14ac:dyDescent="0.2"/>
    <row r="617" hidden="1" x14ac:dyDescent="0.2"/>
    <row r="618" hidden="1" x14ac:dyDescent="0.2"/>
    <row r="619" hidden="1" x14ac:dyDescent="0.2"/>
    <row r="620" hidden="1" x14ac:dyDescent="0.2"/>
    <row r="621" hidden="1" x14ac:dyDescent="0.2"/>
    <row r="622" hidden="1" x14ac:dyDescent="0.2"/>
    <row r="623" hidden="1" x14ac:dyDescent="0.2"/>
    <row r="624" hidden="1" x14ac:dyDescent="0.2"/>
    <row r="625" hidden="1" x14ac:dyDescent="0.2"/>
    <row r="626" hidden="1" x14ac:dyDescent="0.2"/>
    <row r="627" hidden="1" x14ac:dyDescent="0.2"/>
    <row r="628" hidden="1" x14ac:dyDescent="0.2"/>
    <row r="629" hidden="1" x14ac:dyDescent="0.2"/>
    <row r="630" hidden="1" x14ac:dyDescent="0.2"/>
    <row r="631" hidden="1" x14ac:dyDescent="0.2"/>
    <row r="632" hidden="1" x14ac:dyDescent="0.2"/>
    <row r="633" hidden="1" x14ac:dyDescent="0.2"/>
    <row r="634" hidden="1" x14ac:dyDescent="0.2"/>
    <row r="635" hidden="1" x14ac:dyDescent="0.2"/>
    <row r="636" hidden="1" x14ac:dyDescent="0.2"/>
    <row r="637" hidden="1" x14ac:dyDescent="0.2"/>
    <row r="638" hidden="1" x14ac:dyDescent="0.2"/>
    <row r="639" hidden="1" x14ac:dyDescent="0.2"/>
    <row r="640" hidden="1" x14ac:dyDescent="0.2"/>
    <row r="641" hidden="1" x14ac:dyDescent="0.2"/>
    <row r="642" hidden="1" x14ac:dyDescent="0.2"/>
    <row r="643" hidden="1" x14ac:dyDescent="0.2"/>
    <row r="644" hidden="1" x14ac:dyDescent="0.2"/>
    <row r="645" hidden="1" x14ac:dyDescent="0.2"/>
    <row r="646" hidden="1" x14ac:dyDescent="0.2"/>
    <row r="647" hidden="1" x14ac:dyDescent="0.2"/>
    <row r="648" hidden="1" x14ac:dyDescent="0.2"/>
    <row r="649" hidden="1" x14ac:dyDescent="0.2"/>
    <row r="650" hidden="1" x14ac:dyDescent="0.2"/>
    <row r="651" hidden="1" x14ac:dyDescent="0.2"/>
    <row r="652" hidden="1" x14ac:dyDescent="0.2"/>
    <row r="653" hidden="1" x14ac:dyDescent="0.2"/>
    <row r="654" hidden="1" x14ac:dyDescent="0.2"/>
    <row r="655" hidden="1" x14ac:dyDescent="0.2"/>
    <row r="656" hidden="1" x14ac:dyDescent="0.2"/>
    <row r="657" hidden="1" x14ac:dyDescent="0.2"/>
    <row r="658" hidden="1" x14ac:dyDescent="0.2"/>
    <row r="659" hidden="1" x14ac:dyDescent="0.2"/>
    <row r="660" hidden="1" x14ac:dyDescent="0.2"/>
    <row r="661" hidden="1" x14ac:dyDescent="0.2"/>
    <row r="662" hidden="1" x14ac:dyDescent="0.2"/>
    <row r="663" hidden="1" x14ac:dyDescent="0.2"/>
    <row r="664" hidden="1" x14ac:dyDescent="0.2"/>
    <row r="665" hidden="1" x14ac:dyDescent="0.2"/>
    <row r="666" hidden="1" x14ac:dyDescent="0.2"/>
    <row r="667" hidden="1" x14ac:dyDescent="0.2"/>
    <row r="668" hidden="1" x14ac:dyDescent="0.2"/>
    <row r="669" hidden="1" x14ac:dyDescent="0.2"/>
    <row r="670" hidden="1" x14ac:dyDescent="0.2"/>
    <row r="671" hidden="1" x14ac:dyDescent="0.2"/>
    <row r="672" hidden="1" x14ac:dyDescent="0.2"/>
    <row r="673" hidden="1" x14ac:dyDescent="0.2"/>
    <row r="674" hidden="1" x14ac:dyDescent="0.2"/>
    <row r="675" hidden="1" x14ac:dyDescent="0.2"/>
    <row r="676" hidden="1" x14ac:dyDescent="0.2"/>
    <row r="677" hidden="1" x14ac:dyDescent="0.2"/>
    <row r="678" hidden="1" x14ac:dyDescent="0.2"/>
    <row r="679" hidden="1" x14ac:dyDescent="0.2"/>
    <row r="680" hidden="1" x14ac:dyDescent="0.2"/>
    <row r="681" hidden="1" x14ac:dyDescent="0.2"/>
    <row r="682" hidden="1" x14ac:dyDescent="0.2"/>
    <row r="683" hidden="1" x14ac:dyDescent="0.2"/>
    <row r="684" hidden="1" x14ac:dyDescent="0.2"/>
    <row r="685" hidden="1" x14ac:dyDescent="0.2"/>
    <row r="686" hidden="1" x14ac:dyDescent="0.2"/>
    <row r="687" hidden="1" x14ac:dyDescent="0.2"/>
    <row r="688" hidden="1" x14ac:dyDescent="0.2"/>
    <row r="689" hidden="1" x14ac:dyDescent="0.2"/>
    <row r="690" hidden="1" x14ac:dyDescent="0.2"/>
    <row r="691" hidden="1" x14ac:dyDescent="0.2"/>
    <row r="692" hidden="1" x14ac:dyDescent="0.2"/>
    <row r="693" hidden="1" x14ac:dyDescent="0.2"/>
    <row r="694" hidden="1" x14ac:dyDescent="0.2"/>
    <row r="695" hidden="1" x14ac:dyDescent="0.2"/>
    <row r="696" hidden="1" x14ac:dyDescent="0.2"/>
    <row r="697" hidden="1" x14ac:dyDescent="0.2"/>
    <row r="698" hidden="1" x14ac:dyDescent="0.2"/>
    <row r="699" hidden="1" x14ac:dyDescent="0.2"/>
    <row r="700" hidden="1" x14ac:dyDescent="0.2"/>
    <row r="701" hidden="1" x14ac:dyDescent="0.2"/>
    <row r="702" hidden="1" x14ac:dyDescent="0.2"/>
    <row r="703" hidden="1" x14ac:dyDescent="0.2"/>
    <row r="704" hidden="1" x14ac:dyDescent="0.2"/>
    <row r="705" hidden="1" x14ac:dyDescent="0.2"/>
    <row r="706" hidden="1" x14ac:dyDescent="0.2"/>
    <row r="707" hidden="1" x14ac:dyDescent="0.2"/>
    <row r="708" hidden="1" x14ac:dyDescent="0.2"/>
    <row r="709" hidden="1" x14ac:dyDescent="0.2"/>
    <row r="710" hidden="1" x14ac:dyDescent="0.2"/>
    <row r="711" hidden="1" x14ac:dyDescent="0.2"/>
    <row r="712" hidden="1" x14ac:dyDescent="0.2"/>
    <row r="713" hidden="1" x14ac:dyDescent="0.2"/>
    <row r="714" hidden="1" x14ac:dyDescent="0.2"/>
    <row r="715" hidden="1" x14ac:dyDescent="0.2"/>
    <row r="716" hidden="1" x14ac:dyDescent="0.2"/>
    <row r="717" hidden="1" x14ac:dyDescent="0.2"/>
    <row r="718" hidden="1" x14ac:dyDescent="0.2"/>
    <row r="719" hidden="1" x14ac:dyDescent="0.2"/>
    <row r="720" hidden="1" x14ac:dyDescent="0.2"/>
    <row r="721" hidden="1" x14ac:dyDescent="0.2"/>
    <row r="722" hidden="1" x14ac:dyDescent="0.2"/>
    <row r="723" hidden="1" x14ac:dyDescent="0.2"/>
    <row r="724" hidden="1" x14ac:dyDescent="0.2"/>
    <row r="725" hidden="1" x14ac:dyDescent="0.2"/>
    <row r="726" hidden="1" x14ac:dyDescent="0.2"/>
    <row r="727" hidden="1" x14ac:dyDescent="0.2"/>
    <row r="728" hidden="1" x14ac:dyDescent="0.2"/>
    <row r="729" hidden="1" x14ac:dyDescent="0.2"/>
    <row r="730" hidden="1" x14ac:dyDescent="0.2"/>
    <row r="731" hidden="1" x14ac:dyDescent="0.2"/>
    <row r="732" hidden="1" x14ac:dyDescent="0.2"/>
    <row r="733" hidden="1" x14ac:dyDescent="0.2"/>
    <row r="734" hidden="1" x14ac:dyDescent="0.2"/>
    <row r="735" hidden="1" x14ac:dyDescent="0.2"/>
    <row r="736" hidden="1" x14ac:dyDescent="0.2"/>
    <row r="737" hidden="1" x14ac:dyDescent="0.2"/>
    <row r="738" hidden="1" x14ac:dyDescent="0.2"/>
    <row r="739" hidden="1" x14ac:dyDescent="0.2"/>
    <row r="740" hidden="1" x14ac:dyDescent="0.2"/>
    <row r="741" hidden="1" x14ac:dyDescent="0.2"/>
    <row r="742" hidden="1" x14ac:dyDescent="0.2"/>
    <row r="743" hidden="1" x14ac:dyDescent="0.2"/>
    <row r="744" hidden="1" x14ac:dyDescent="0.2"/>
    <row r="745" hidden="1" x14ac:dyDescent="0.2"/>
    <row r="746" hidden="1" x14ac:dyDescent="0.2"/>
    <row r="747" hidden="1" x14ac:dyDescent="0.2"/>
    <row r="748" hidden="1" x14ac:dyDescent="0.2"/>
    <row r="749" hidden="1" x14ac:dyDescent="0.2"/>
    <row r="750" hidden="1" x14ac:dyDescent="0.2"/>
    <row r="751" hidden="1" x14ac:dyDescent="0.2"/>
    <row r="752" hidden="1" x14ac:dyDescent="0.2"/>
    <row r="753" hidden="1" x14ac:dyDescent="0.2"/>
    <row r="754" hidden="1" x14ac:dyDescent="0.2"/>
    <row r="755" hidden="1" x14ac:dyDescent="0.2"/>
    <row r="756" hidden="1" x14ac:dyDescent="0.2"/>
    <row r="757" hidden="1" x14ac:dyDescent="0.2"/>
    <row r="758" hidden="1" x14ac:dyDescent="0.2"/>
    <row r="759" hidden="1" x14ac:dyDescent="0.2"/>
    <row r="760" hidden="1" x14ac:dyDescent="0.2"/>
    <row r="761" hidden="1" x14ac:dyDescent="0.2"/>
    <row r="762" hidden="1" x14ac:dyDescent="0.2"/>
    <row r="763" hidden="1" x14ac:dyDescent="0.2"/>
    <row r="764" hidden="1" x14ac:dyDescent="0.2"/>
    <row r="765" hidden="1" x14ac:dyDescent="0.2"/>
    <row r="766" hidden="1" x14ac:dyDescent="0.2"/>
    <row r="767" hidden="1" x14ac:dyDescent="0.2"/>
    <row r="768" hidden="1" x14ac:dyDescent="0.2"/>
    <row r="769" hidden="1" x14ac:dyDescent="0.2"/>
    <row r="770" hidden="1" x14ac:dyDescent="0.2"/>
    <row r="771" hidden="1" x14ac:dyDescent="0.2"/>
    <row r="772" hidden="1" x14ac:dyDescent="0.2"/>
    <row r="773" hidden="1" x14ac:dyDescent="0.2"/>
    <row r="774" hidden="1" x14ac:dyDescent="0.2"/>
    <row r="775" hidden="1" x14ac:dyDescent="0.2"/>
    <row r="776" hidden="1" x14ac:dyDescent="0.2"/>
    <row r="777" hidden="1" x14ac:dyDescent="0.2"/>
    <row r="778" hidden="1" x14ac:dyDescent="0.2"/>
    <row r="779" hidden="1" x14ac:dyDescent="0.2"/>
    <row r="780" hidden="1" x14ac:dyDescent="0.2"/>
    <row r="781" hidden="1" x14ac:dyDescent="0.2"/>
    <row r="782" hidden="1" x14ac:dyDescent="0.2"/>
    <row r="783" hidden="1" x14ac:dyDescent="0.2"/>
    <row r="784" hidden="1" x14ac:dyDescent="0.2"/>
    <row r="785" hidden="1" x14ac:dyDescent="0.2"/>
    <row r="786" hidden="1" x14ac:dyDescent="0.2"/>
    <row r="787" hidden="1" x14ac:dyDescent="0.2"/>
    <row r="788" hidden="1" x14ac:dyDescent="0.2"/>
    <row r="789" hidden="1" x14ac:dyDescent="0.2"/>
    <row r="790" hidden="1" x14ac:dyDescent="0.2"/>
    <row r="791" hidden="1" x14ac:dyDescent="0.2"/>
    <row r="792" hidden="1" x14ac:dyDescent="0.2"/>
    <row r="793" hidden="1" x14ac:dyDescent="0.2"/>
    <row r="794" hidden="1" x14ac:dyDescent="0.2"/>
    <row r="795" hidden="1" x14ac:dyDescent="0.2"/>
    <row r="796" hidden="1" x14ac:dyDescent="0.2"/>
    <row r="797" hidden="1" x14ac:dyDescent="0.2"/>
    <row r="798" hidden="1" x14ac:dyDescent="0.2"/>
    <row r="799" hidden="1" x14ac:dyDescent="0.2"/>
    <row r="800" hidden="1" x14ac:dyDescent="0.2"/>
    <row r="801" hidden="1" x14ac:dyDescent="0.2"/>
    <row r="802" hidden="1" x14ac:dyDescent="0.2"/>
    <row r="803" hidden="1" x14ac:dyDescent="0.2"/>
    <row r="804" hidden="1" x14ac:dyDescent="0.2"/>
    <row r="805" hidden="1" x14ac:dyDescent="0.2"/>
    <row r="806" hidden="1" x14ac:dyDescent="0.2"/>
    <row r="807" hidden="1" x14ac:dyDescent="0.2"/>
    <row r="808" hidden="1" x14ac:dyDescent="0.2"/>
    <row r="809" hidden="1" x14ac:dyDescent="0.2"/>
    <row r="810" hidden="1" x14ac:dyDescent="0.2"/>
    <row r="811" hidden="1" x14ac:dyDescent="0.2"/>
    <row r="812" hidden="1" x14ac:dyDescent="0.2"/>
    <row r="813" hidden="1" x14ac:dyDescent="0.2"/>
    <row r="814" hidden="1" x14ac:dyDescent="0.2"/>
    <row r="815" hidden="1" x14ac:dyDescent="0.2"/>
    <row r="816" hidden="1" x14ac:dyDescent="0.2"/>
    <row r="817" hidden="1" x14ac:dyDescent="0.2"/>
    <row r="818" hidden="1" x14ac:dyDescent="0.2"/>
    <row r="819" hidden="1" x14ac:dyDescent="0.2"/>
    <row r="820" hidden="1" x14ac:dyDescent="0.2"/>
    <row r="821" hidden="1" x14ac:dyDescent="0.2"/>
    <row r="822" hidden="1" x14ac:dyDescent="0.2"/>
    <row r="823" hidden="1" x14ac:dyDescent="0.2"/>
    <row r="824" hidden="1" x14ac:dyDescent="0.2"/>
    <row r="825" hidden="1" x14ac:dyDescent="0.2"/>
    <row r="826" hidden="1" x14ac:dyDescent="0.2"/>
    <row r="827" hidden="1" x14ac:dyDescent="0.2"/>
    <row r="828" hidden="1" x14ac:dyDescent="0.2"/>
    <row r="829" hidden="1" x14ac:dyDescent="0.2"/>
    <row r="830" hidden="1" x14ac:dyDescent="0.2"/>
    <row r="831" hidden="1" x14ac:dyDescent="0.2"/>
    <row r="832" hidden="1" x14ac:dyDescent="0.2"/>
    <row r="833" hidden="1" x14ac:dyDescent="0.2"/>
    <row r="834" hidden="1" x14ac:dyDescent="0.2"/>
    <row r="835" hidden="1" x14ac:dyDescent="0.2"/>
    <row r="836" hidden="1" x14ac:dyDescent="0.2"/>
    <row r="837" hidden="1" x14ac:dyDescent="0.2"/>
    <row r="838" hidden="1" x14ac:dyDescent="0.2"/>
    <row r="839" hidden="1" x14ac:dyDescent="0.2"/>
    <row r="840" hidden="1" x14ac:dyDescent="0.2"/>
    <row r="841" hidden="1" x14ac:dyDescent="0.2"/>
    <row r="842" hidden="1" x14ac:dyDescent="0.2"/>
    <row r="843" hidden="1" x14ac:dyDescent="0.2"/>
    <row r="844" hidden="1" x14ac:dyDescent="0.2"/>
    <row r="845" hidden="1" x14ac:dyDescent="0.2"/>
    <row r="846" hidden="1" x14ac:dyDescent="0.2"/>
    <row r="847" hidden="1" x14ac:dyDescent="0.2"/>
    <row r="848" hidden="1" x14ac:dyDescent="0.2"/>
    <row r="849" hidden="1" x14ac:dyDescent="0.2"/>
    <row r="850" hidden="1" x14ac:dyDescent="0.2"/>
    <row r="851" hidden="1" x14ac:dyDescent="0.2"/>
    <row r="852" hidden="1" x14ac:dyDescent="0.2"/>
    <row r="853" hidden="1" x14ac:dyDescent="0.2"/>
    <row r="854" hidden="1" x14ac:dyDescent="0.2"/>
    <row r="855" hidden="1" x14ac:dyDescent="0.2"/>
    <row r="856" hidden="1" x14ac:dyDescent="0.2"/>
    <row r="857" hidden="1" x14ac:dyDescent="0.2"/>
    <row r="858" hidden="1" x14ac:dyDescent="0.2"/>
    <row r="859" hidden="1" x14ac:dyDescent="0.2"/>
    <row r="860" hidden="1" x14ac:dyDescent="0.2"/>
    <row r="861" hidden="1" x14ac:dyDescent="0.2"/>
    <row r="862" hidden="1" x14ac:dyDescent="0.2"/>
    <row r="863" hidden="1" x14ac:dyDescent="0.2"/>
    <row r="864" hidden="1" x14ac:dyDescent="0.2"/>
    <row r="865" hidden="1" x14ac:dyDescent="0.2"/>
    <row r="866" hidden="1" x14ac:dyDescent="0.2"/>
    <row r="867" hidden="1" x14ac:dyDescent="0.2"/>
    <row r="868" hidden="1" x14ac:dyDescent="0.2"/>
    <row r="869" hidden="1" x14ac:dyDescent="0.2"/>
    <row r="870" hidden="1" x14ac:dyDescent="0.2"/>
    <row r="871" hidden="1" x14ac:dyDescent="0.2"/>
    <row r="872" hidden="1" x14ac:dyDescent="0.2"/>
    <row r="873" hidden="1" x14ac:dyDescent="0.2"/>
    <row r="874" hidden="1" x14ac:dyDescent="0.2"/>
    <row r="875" hidden="1" x14ac:dyDescent="0.2"/>
    <row r="876" hidden="1" x14ac:dyDescent="0.2"/>
    <row r="877" hidden="1" x14ac:dyDescent="0.2"/>
    <row r="878" hidden="1" x14ac:dyDescent="0.2"/>
    <row r="879" hidden="1" x14ac:dyDescent="0.2"/>
    <row r="880" hidden="1" x14ac:dyDescent="0.2"/>
    <row r="881" hidden="1" x14ac:dyDescent="0.2"/>
    <row r="882" hidden="1" x14ac:dyDescent="0.2"/>
    <row r="883" hidden="1" x14ac:dyDescent="0.2"/>
    <row r="884" hidden="1" x14ac:dyDescent="0.2"/>
    <row r="885" hidden="1" x14ac:dyDescent="0.2"/>
    <row r="886" hidden="1" x14ac:dyDescent="0.2"/>
    <row r="887" hidden="1" x14ac:dyDescent="0.2"/>
    <row r="888" hidden="1" x14ac:dyDescent="0.2"/>
    <row r="889" hidden="1" x14ac:dyDescent="0.2"/>
    <row r="890" hidden="1" x14ac:dyDescent="0.2"/>
    <row r="891" hidden="1" x14ac:dyDescent="0.2"/>
    <row r="892" hidden="1" x14ac:dyDescent="0.2"/>
    <row r="893" hidden="1" x14ac:dyDescent="0.2"/>
    <row r="894" hidden="1" x14ac:dyDescent="0.2"/>
    <row r="895" hidden="1" x14ac:dyDescent="0.2"/>
    <row r="896" hidden="1" x14ac:dyDescent="0.2"/>
    <row r="897" hidden="1" x14ac:dyDescent="0.2"/>
    <row r="898" hidden="1" x14ac:dyDescent="0.2"/>
    <row r="899" hidden="1" x14ac:dyDescent="0.2"/>
    <row r="900" hidden="1" x14ac:dyDescent="0.2"/>
    <row r="901" hidden="1" x14ac:dyDescent="0.2"/>
    <row r="902" hidden="1" x14ac:dyDescent="0.2"/>
    <row r="903" hidden="1" x14ac:dyDescent="0.2"/>
    <row r="904" hidden="1" x14ac:dyDescent="0.2"/>
    <row r="905" hidden="1" x14ac:dyDescent="0.2"/>
    <row r="906" hidden="1" x14ac:dyDescent="0.2"/>
    <row r="907" hidden="1" x14ac:dyDescent="0.2"/>
    <row r="908" hidden="1" x14ac:dyDescent="0.2"/>
    <row r="909" hidden="1" x14ac:dyDescent="0.2"/>
    <row r="910" hidden="1" x14ac:dyDescent="0.2"/>
    <row r="911" hidden="1" x14ac:dyDescent="0.2"/>
    <row r="912" hidden="1" x14ac:dyDescent="0.2"/>
    <row r="913" hidden="1" x14ac:dyDescent="0.2"/>
    <row r="914" hidden="1" x14ac:dyDescent="0.2"/>
    <row r="915" hidden="1" x14ac:dyDescent="0.2"/>
    <row r="916" hidden="1" x14ac:dyDescent="0.2"/>
    <row r="917" hidden="1" x14ac:dyDescent="0.2"/>
    <row r="918" hidden="1" x14ac:dyDescent="0.2"/>
    <row r="919" hidden="1" x14ac:dyDescent="0.2"/>
    <row r="920" hidden="1" x14ac:dyDescent="0.2"/>
    <row r="921" hidden="1" x14ac:dyDescent="0.2"/>
    <row r="922" hidden="1" x14ac:dyDescent="0.2"/>
    <row r="923" hidden="1" x14ac:dyDescent="0.2"/>
    <row r="924" hidden="1" x14ac:dyDescent="0.2"/>
    <row r="925" hidden="1" x14ac:dyDescent="0.2"/>
    <row r="926" hidden="1" x14ac:dyDescent="0.2"/>
    <row r="927" hidden="1" x14ac:dyDescent="0.2"/>
    <row r="928" hidden="1" x14ac:dyDescent="0.2"/>
    <row r="929" hidden="1" x14ac:dyDescent="0.2"/>
    <row r="930" hidden="1" x14ac:dyDescent="0.2"/>
    <row r="931" hidden="1" x14ac:dyDescent="0.2"/>
    <row r="932" hidden="1" x14ac:dyDescent="0.2"/>
    <row r="933" hidden="1" x14ac:dyDescent="0.2"/>
    <row r="934" hidden="1" x14ac:dyDescent="0.2"/>
    <row r="935" hidden="1" x14ac:dyDescent="0.2"/>
    <row r="936" hidden="1" x14ac:dyDescent="0.2"/>
    <row r="937" hidden="1" x14ac:dyDescent="0.2"/>
    <row r="938" hidden="1" x14ac:dyDescent="0.2"/>
    <row r="939" hidden="1" x14ac:dyDescent="0.2"/>
    <row r="940" hidden="1" x14ac:dyDescent="0.2"/>
    <row r="941" hidden="1" x14ac:dyDescent="0.2"/>
    <row r="942" hidden="1" x14ac:dyDescent="0.2"/>
    <row r="943" hidden="1" x14ac:dyDescent="0.2"/>
    <row r="944" hidden="1" x14ac:dyDescent="0.2"/>
    <row r="945" hidden="1" x14ac:dyDescent="0.2"/>
    <row r="946" hidden="1" x14ac:dyDescent="0.2"/>
    <row r="947" hidden="1" x14ac:dyDescent="0.2"/>
    <row r="948" hidden="1" x14ac:dyDescent="0.2"/>
    <row r="949" hidden="1" x14ac:dyDescent="0.2"/>
    <row r="950" hidden="1" x14ac:dyDescent="0.2"/>
    <row r="951" hidden="1" x14ac:dyDescent="0.2"/>
    <row r="952" hidden="1" x14ac:dyDescent="0.2"/>
    <row r="953" hidden="1" x14ac:dyDescent="0.2"/>
    <row r="954" hidden="1" x14ac:dyDescent="0.2"/>
    <row r="955" hidden="1" x14ac:dyDescent="0.2"/>
    <row r="956" hidden="1" x14ac:dyDescent="0.2"/>
    <row r="957" hidden="1" x14ac:dyDescent="0.2"/>
    <row r="958" hidden="1" x14ac:dyDescent="0.2"/>
    <row r="959" hidden="1" x14ac:dyDescent="0.2"/>
    <row r="960" hidden="1" x14ac:dyDescent="0.2"/>
    <row r="961" hidden="1" x14ac:dyDescent="0.2"/>
    <row r="962" hidden="1" x14ac:dyDescent="0.2"/>
    <row r="963" hidden="1" x14ac:dyDescent="0.2"/>
    <row r="964" hidden="1" x14ac:dyDescent="0.2"/>
    <row r="965" hidden="1" x14ac:dyDescent="0.2"/>
    <row r="966" hidden="1" x14ac:dyDescent="0.2"/>
    <row r="967" hidden="1" x14ac:dyDescent="0.2"/>
    <row r="968" hidden="1" x14ac:dyDescent="0.2"/>
    <row r="969" hidden="1" x14ac:dyDescent="0.2"/>
    <row r="970" hidden="1" x14ac:dyDescent="0.2"/>
    <row r="971" hidden="1" x14ac:dyDescent="0.2"/>
    <row r="972" hidden="1" x14ac:dyDescent="0.2"/>
    <row r="973" hidden="1" x14ac:dyDescent="0.2"/>
    <row r="974" hidden="1" x14ac:dyDescent="0.2"/>
    <row r="975" hidden="1" x14ac:dyDescent="0.2"/>
    <row r="976" hidden="1" x14ac:dyDescent="0.2"/>
    <row r="977" hidden="1" x14ac:dyDescent="0.2"/>
    <row r="978" hidden="1" x14ac:dyDescent="0.2"/>
    <row r="979" hidden="1" x14ac:dyDescent="0.2"/>
    <row r="980" hidden="1" x14ac:dyDescent="0.2"/>
    <row r="981" hidden="1" x14ac:dyDescent="0.2"/>
    <row r="982" hidden="1" x14ac:dyDescent="0.2"/>
    <row r="983" hidden="1" x14ac:dyDescent="0.2"/>
    <row r="984" hidden="1" x14ac:dyDescent="0.2"/>
    <row r="985" hidden="1" x14ac:dyDescent="0.2"/>
    <row r="986" hidden="1" x14ac:dyDescent="0.2"/>
    <row r="987" hidden="1" x14ac:dyDescent="0.2"/>
    <row r="988" hidden="1" x14ac:dyDescent="0.2"/>
    <row r="989" hidden="1" x14ac:dyDescent="0.2"/>
    <row r="990" hidden="1" x14ac:dyDescent="0.2"/>
    <row r="991" hidden="1" x14ac:dyDescent="0.2"/>
    <row r="992" hidden="1" x14ac:dyDescent="0.2"/>
    <row r="993" hidden="1" x14ac:dyDescent="0.2"/>
    <row r="994" hidden="1" x14ac:dyDescent="0.2"/>
    <row r="995" hidden="1" x14ac:dyDescent="0.2"/>
    <row r="996" hidden="1" x14ac:dyDescent="0.2"/>
    <row r="997" hidden="1" x14ac:dyDescent="0.2"/>
    <row r="998" hidden="1" x14ac:dyDescent="0.2"/>
    <row r="999" hidden="1" x14ac:dyDescent="0.2"/>
    <row r="1000" hidden="1" x14ac:dyDescent="0.2"/>
    <row r="1001" hidden="1" x14ac:dyDescent="0.2"/>
    <row r="1002" hidden="1" x14ac:dyDescent="0.2"/>
    <row r="1003" hidden="1" x14ac:dyDescent="0.2"/>
    <row r="1004" hidden="1" x14ac:dyDescent="0.2"/>
    <row r="1005" hidden="1" x14ac:dyDescent="0.2"/>
    <row r="1006" hidden="1" x14ac:dyDescent="0.2"/>
    <row r="1007" hidden="1" x14ac:dyDescent="0.2"/>
    <row r="1008" hidden="1" x14ac:dyDescent="0.2"/>
    <row r="1009" hidden="1" x14ac:dyDescent="0.2"/>
    <row r="1010" hidden="1" x14ac:dyDescent="0.2"/>
    <row r="1011" hidden="1" x14ac:dyDescent="0.2"/>
    <row r="1012" hidden="1" x14ac:dyDescent="0.2"/>
    <row r="1013" hidden="1" x14ac:dyDescent="0.2"/>
    <row r="1014" hidden="1" x14ac:dyDescent="0.2"/>
    <row r="1015" hidden="1" x14ac:dyDescent="0.2"/>
    <row r="1016" hidden="1" x14ac:dyDescent="0.2"/>
    <row r="1017" hidden="1" x14ac:dyDescent="0.2"/>
    <row r="1018" hidden="1" x14ac:dyDescent="0.2"/>
    <row r="1019" hidden="1" x14ac:dyDescent="0.2"/>
    <row r="1020" hidden="1" x14ac:dyDescent="0.2"/>
    <row r="1021" hidden="1" x14ac:dyDescent="0.2"/>
    <row r="1022" hidden="1" x14ac:dyDescent="0.2"/>
    <row r="1023" hidden="1" x14ac:dyDescent="0.2"/>
    <row r="1024" hidden="1" x14ac:dyDescent="0.2"/>
    <row r="1025" hidden="1" x14ac:dyDescent="0.2"/>
    <row r="1026" hidden="1" x14ac:dyDescent="0.2"/>
    <row r="1027" hidden="1" x14ac:dyDescent="0.2"/>
    <row r="1028" hidden="1" x14ac:dyDescent="0.2"/>
    <row r="1029" hidden="1" x14ac:dyDescent="0.2"/>
    <row r="1030" hidden="1" x14ac:dyDescent="0.2"/>
    <row r="1031" hidden="1" x14ac:dyDescent="0.2"/>
    <row r="1032" hidden="1" x14ac:dyDescent="0.2"/>
    <row r="1033" hidden="1" x14ac:dyDescent="0.2"/>
    <row r="1034" hidden="1" x14ac:dyDescent="0.2"/>
    <row r="1035" hidden="1" x14ac:dyDescent="0.2"/>
    <row r="1036" hidden="1" x14ac:dyDescent="0.2"/>
    <row r="1037" hidden="1" x14ac:dyDescent="0.2"/>
    <row r="1038" hidden="1" x14ac:dyDescent="0.2"/>
    <row r="1039" hidden="1" x14ac:dyDescent="0.2"/>
    <row r="1040" hidden="1" x14ac:dyDescent="0.2"/>
    <row r="1041" hidden="1" x14ac:dyDescent="0.2"/>
    <row r="1042" hidden="1" x14ac:dyDescent="0.2"/>
    <row r="1043" hidden="1" x14ac:dyDescent="0.2"/>
    <row r="1044" hidden="1" x14ac:dyDescent="0.2"/>
    <row r="1045" hidden="1" x14ac:dyDescent="0.2"/>
    <row r="1046" hidden="1" x14ac:dyDescent="0.2"/>
    <row r="1047" hidden="1" x14ac:dyDescent="0.2"/>
    <row r="1048" hidden="1" x14ac:dyDescent="0.2"/>
    <row r="1049" hidden="1" x14ac:dyDescent="0.2"/>
    <row r="1050" hidden="1" x14ac:dyDescent="0.2"/>
    <row r="1051" hidden="1" x14ac:dyDescent="0.2"/>
    <row r="1052" hidden="1" x14ac:dyDescent="0.2"/>
    <row r="1053" hidden="1" x14ac:dyDescent="0.2"/>
    <row r="1054" hidden="1" x14ac:dyDescent="0.2"/>
    <row r="1055" hidden="1" x14ac:dyDescent="0.2"/>
    <row r="1056" hidden="1" x14ac:dyDescent="0.2"/>
    <row r="1057" hidden="1" x14ac:dyDescent="0.2"/>
    <row r="1058" hidden="1" x14ac:dyDescent="0.2"/>
    <row r="1059" hidden="1" x14ac:dyDescent="0.2"/>
    <row r="1060" hidden="1" x14ac:dyDescent="0.2"/>
    <row r="1061" hidden="1" x14ac:dyDescent="0.2"/>
    <row r="1062" hidden="1" x14ac:dyDescent="0.2"/>
    <row r="1063" hidden="1" x14ac:dyDescent="0.2"/>
    <row r="1064" hidden="1" x14ac:dyDescent="0.2"/>
    <row r="1065" hidden="1" x14ac:dyDescent="0.2"/>
    <row r="1066" hidden="1" x14ac:dyDescent="0.2"/>
    <row r="1067" hidden="1" x14ac:dyDescent="0.2"/>
    <row r="1068" hidden="1" x14ac:dyDescent="0.2"/>
    <row r="1069" hidden="1" x14ac:dyDescent="0.2"/>
    <row r="1070" hidden="1" x14ac:dyDescent="0.2"/>
    <row r="1071" hidden="1" x14ac:dyDescent="0.2"/>
    <row r="1072" hidden="1" x14ac:dyDescent="0.2"/>
    <row r="1073" hidden="1" x14ac:dyDescent="0.2"/>
    <row r="1074" hidden="1" x14ac:dyDescent="0.2"/>
    <row r="1075" hidden="1" x14ac:dyDescent="0.2"/>
    <row r="1076" hidden="1" x14ac:dyDescent="0.2"/>
    <row r="1077" hidden="1" x14ac:dyDescent="0.2"/>
    <row r="1078" hidden="1" x14ac:dyDescent="0.2"/>
    <row r="1079" hidden="1" x14ac:dyDescent="0.2"/>
    <row r="1080" hidden="1" x14ac:dyDescent="0.2"/>
    <row r="1081" hidden="1" x14ac:dyDescent="0.2"/>
    <row r="1082" hidden="1" x14ac:dyDescent="0.2"/>
    <row r="1083" hidden="1" x14ac:dyDescent="0.2"/>
    <row r="1084" hidden="1" x14ac:dyDescent="0.2"/>
    <row r="1085" hidden="1" x14ac:dyDescent="0.2"/>
    <row r="1086" hidden="1" x14ac:dyDescent="0.2"/>
    <row r="1087" hidden="1" x14ac:dyDescent="0.2"/>
    <row r="1088" hidden="1" x14ac:dyDescent="0.2"/>
    <row r="1089" hidden="1" x14ac:dyDescent="0.2"/>
    <row r="1090" hidden="1" x14ac:dyDescent="0.2"/>
    <row r="1091" hidden="1" x14ac:dyDescent="0.2"/>
    <row r="1092" hidden="1" x14ac:dyDescent="0.2"/>
    <row r="1093" hidden="1" x14ac:dyDescent="0.2"/>
    <row r="1094" hidden="1" x14ac:dyDescent="0.2"/>
    <row r="1095" hidden="1" x14ac:dyDescent="0.2"/>
    <row r="1096" hidden="1" x14ac:dyDescent="0.2"/>
    <row r="1097" hidden="1" x14ac:dyDescent="0.2"/>
    <row r="1098" hidden="1" x14ac:dyDescent="0.2"/>
    <row r="1099" hidden="1" x14ac:dyDescent="0.2"/>
    <row r="1100" hidden="1" x14ac:dyDescent="0.2"/>
    <row r="1101" hidden="1" x14ac:dyDescent="0.2"/>
    <row r="1102" hidden="1" x14ac:dyDescent="0.2"/>
    <row r="1103" hidden="1" x14ac:dyDescent="0.2"/>
    <row r="1104" hidden="1" x14ac:dyDescent="0.2"/>
    <row r="1105" hidden="1" x14ac:dyDescent="0.2"/>
    <row r="1106" hidden="1" x14ac:dyDescent="0.2"/>
    <row r="1107" hidden="1" x14ac:dyDescent="0.2"/>
    <row r="1108" hidden="1" x14ac:dyDescent="0.2"/>
    <row r="1109" hidden="1" x14ac:dyDescent="0.2"/>
    <row r="1110" hidden="1" x14ac:dyDescent="0.2"/>
    <row r="1111" hidden="1" x14ac:dyDescent="0.2"/>
    <row r="1112" hidden="1" x14ac:dyDescent="0.2"/>
    <row r="1113" hidden="1" x14ac:dyDescent="0.2"/>
    <row r="1114" hidden="1" x14ac:dyDescent="0.2"/>
    <row r="1115" hidden="1" x14ac:dyDescent="0.2"/>
    <row r="1116" hidden="1" x14ac:dyDescent="0.2"/>
    <row r="1117" hidden="1" x14ac:dyDescent="0.2"/>
    <row r="1118" hidden="1" x14ac:dyDescent="0.2"/>
    <row r="1119" hidden="1" x14ac:dyDescent="0.2"/>
    <row r="1120" hidden="1" x14ac:dyDescent="0.2"/>
    <row r="1121" hidden="1" x14ac:dyDescent="0.2"/>
    <row r="1122" hidden="1" x14ac:dyDescent="0.2"/>
    <row r="1123" hidden="1" x14ac:dyDescent="0.2"/>
    <row r="1124" hidden="1" x14ac:dyDescent="0.2"/>
    <row r="1125" hidden="1" x14ac:dyDescent="0.2"/>
    <row r="1126" hidden="1" x14ac:dyDescent="0.2"/>
    <row r="1127" hidden="1" x14ac:dyDescent="0.2"/>
    <row r="1128" hidden="1" x14ac:dyDescent="0.2"/>
    <row r="1129" hidden="1" x14ac:dyDescent="0.2"/>
    <row r="1130" hidden="1" x14ac:dyDescent="0.2"/>
    <row r="1131" hidden="1" x14ac:dyDescent="0.2"/>
    <row r="1132" hidden="1" x14ac:dyDescent="0.2"/>
    <row r="1133" hidden="1" x14ac:dyDescent="0.2"/>
    <row r="1134" hidden="1" x14ac:dyDescent="0.2"/>
    <row r="1135" hidden="1" x14ac:dyDescent="0.2"/>
    <row r="1136" hidden="1" x14ac:dyDescent="0.2"/>
    <row r="1137" hidden="1" x14ac:dyDescent="0.2"/>
    <row r="1138" hidden="1" x14ac:dyDescent="0.2"/>
    <row r="1139" hidden="1" x14ac:dyDescent="0.2"/>
    <row r="1140" hidden="1" x14ac:dyDescent="0.2"/>
    <row r="1141" hidden="1" x14ac:dyDescent="0.2"/>
    <row r="1142" hidden="1" x14ac:dyDescent="0.2"/>
    <row r="1143" hidden="1" x14ac:dyDescent="0.2"/>
    <row r="1144" hidden="1" x14ac:dyDescent="0.2"/>
    <row r="1145" hidden="1" x14ac:dyDescent="0.2"/>
    <row r="1146" hidden="1" x14ac:dyDescent="0.2"/>
    <row r="1147" hidden="1" x14ac:dyDescent="0.2"/>
    <row r="1148" hidden="1" x14ac:dyDescent="0.2"/>
    <row r="1149" hidden="1" x14ac:dyDescent="0.2"/>
    <row r="1150" hidden="1" x14ac:dyDescent="0.2"/>
    <row r="1151" hidden="1" x14ac:dyDescent="0.2"/>
    <row r="1152" hidden="1" x14ac:dyDescent="0.2"/>
    <row r="1153" hidden="1" x14ac:dyDescent="0.2"/>
    <row r="1154" hidden="1" x14ac:dyDescent="0.2"/>
    <row r="1155" hidden="1" x14ac:dyDescent="0.2"/>
    <row r="1156" hidden="1" x14ac:dyDescent="0.2"/>
    <row r="1157" hidden="1" x14ac:dyDescent="0.2"/>
    <row r="1158" hidden="1" x14ac:dyDescent="0.2"/>
    <row r="1159" hidden="1" x14ac:dyDescent="0.2"/>
    <row r="1160" hidden="1" x14ac:dyDescent="0.2"/>
    <row r="1161" hidden="1" x14ac:dyDescent="0.2"/>
    <row r="1162" hidden="1" x14ac:dyDescent="0.2"/>
    <row r="1163" hidden="1" x14ac:dyDescent="0.2"/>
    <row r="1164" hidden="1" x14ac:dyDescent="0.2"/>
    <row r="1165" hidden="1" x14ac:dyDescent="0.2"/>
    <row r="1166" hidden="1" x14ac:dyDescent="0.2"/>
    <row r="1167" hidden="1" x14ac:dyDescent="0.2"/>
    <row r="1168" hidden="1" x14ac:dyDescent="0.2"/>
    <row r="1169" hidden="1" x14ac:dyDescent="0.2"/>
    <row r="1170" hidden="1" x14ac:dyDescent="0.2"/>
    <row r="1171" hidden="1" x14ac:dyDescent="0.2"/>
    <row r="1172" hidden="1" x14ac:dyDescent="0.2"/>
    <row r="1173" hidden="1" x14ac:dyDescent="0.2"/>
    <row r="1174" hidden="1" x14ac:dyDescent="0.2"/>
    <row r="1175" hidden="1" x14ac:dyDescent="0.2"/>
    <row r="1176" hidden="1" x14ac:dyDescent="0.2"/>
    <row r="1177" hidden="1" x14ac:dyDescent="0.2"/>
    <row r="1178" hidden="1" x14ac:dyDescent="0.2"/>
    <row r="1179" hidden="1" x14ac:dyDescent="0.2"/>
    <row r="1180" hidden="1" x14ac:dyDescent="0.2"/>
    <row r="1181" hidden="1" x14ac:dyDescent="0.2"/>
    <row r="1182" hidden="1" x14ac:dyDescent="0.2"/>
    <row r="1183" hidden="1" x14ac:dyDescent="0.2"/>
    <row r="1184" hidden="1" x14ac:dyDescent="0.2"/>
    <row r="1185" hidden="1" x14ac:dyDescent="0.2"/>
    <row r="1186" hidden="1" x14ac:dyDescent="0.2"/>
    <row r="1187" hidden="1" x14ac:dyDescent="0.2"/>
    <row r="1188" hidden="1" x14ac:dyDescent="0.2"/>
    <row r="1189" hidden="1" x14ac:dyDescent="0.2"/>
    <row r="1190" hidden="1" x14ac:dyDescent="0.2"/>
    <row r="1191" hidden="1" x14ac:dyDescent="0.2"/>
    <row r="1192" hidden="1" x14ac:dyDescent="0.2"/>
    <row r="1193" hidden="1" x14ac:dyDescent="0.2"/>
    <row r="1194" hidden="1" x14ac:dyDescent="0.2"/>
    <row r="1195" hidden="1" x14ac:dyDescent="0.2"/>
    <row r="1196" hidden="1" x14ac:dyDescent="0.2"/>
    <row r="1197" hidden="1" x14ac:dyDescent="0.2"/>
    <row r="1198" hidden="1" x14ac:dyDescent="0.2"/>
    <row r="1199" hidden="1" x14ac:dyDescent="0.2"/>
    <row r="1200" hidden="1" x14ac:dyDescent="0.2"/>
    <row r="1201" hidden="1" x14ac:dyDescent="0.2"/>
    <row r="1202" hidden="1" x14ac:dyDescent="0.2"/>
    <row r="1203" hidden="1" x14ac:dyDescent="0.2"/>
    <row r="1204" hidden="1" x14ac:dyDescent="0.2"/>
    <row r="1205" hidden="1" x14ac:dyDescent="0.2"/>
    <row r="1206" hidden="1" x14ac:dyDescent="0.2"/>
    <row r="1207" hidden="1" x14ac:dyDescent="0.2"/>
    <row r="1208" hidden="1" x14ac:dyDescent="0.2"/>
    <row r="1209" hidden="1" x14ac:dyDescent="0.2"/>
    <row r="1210" hidden="1" x14ac:dyDescent="0.2"/>
    <row r="1211" hidden="1" x14ac:dyDescent="0.2"/>
    <row r="1212" hidden="1" x14ac:dyDescent="0.2"/>
    <row r="1213" hidden="1" x14ac:dyDescent="0.2"/>
    <row r="1214" hidden="1" x14ac:dyDescent="0.2"/>
    <row r="1215" hidden="1" x14ac:dyDescent="0.2"/>
    <row r="1216" hidden="1" x14ac:dyDescent="0.2"/>
    <row r="1217" hidden="1" x14ac:dyDescent="0.2"/>
    <row r="1218" hidden="1" x14ac:dyDescent="0.2"/>
    <row r="1219" hidden="1" x14ac:dyDescent="0.2"/>
    <row r="1220" hidden="1" x14ac:dyDescent="0.2"/>
    <row r="1221" hidden="1" x14ac:dyDescent="0.2"/>
    <row r="1222" hidden="1" x14ac:dyDescent="0.2"/>
    <row r="1223" hidden="1" x14ac:dyDescent="0.2"/>
    <row r="1224" hidden="1" x14ac:dyDescent="0.2"/>
    <row r="1225" hidden="1" x14ac:dyDescent="0.2"/>
    <row r="1226" hidden="1" x14ac:dyDescent="0.2"/>
    <row r="1227" hidden="1" x14ac:dyDescent="0.2"/>
    <row r="1228" hidden="1" x14ac:dyDescent="0.2"/>
    <row r="1229" hidden="1" x14ac:dyDescent="0.2"/>
    <row r="1230" hidden="1" x14ac:dyDescent="0.2"/>
    <row r="1231" hidden="1" x14ac:dyDescent="0.2"/>
    <row r="1232" hidden="1" x14ac:dyDescent="0.2"/>
    <row r="1233" hidden="1" x14ac:dyDescent="0.2"/>
    <row r="1234" hidden="1" x14ac:dyDescent="0.2"/>
    <row r="1235" hidden="1" x14ac:dyDescent="0.2"/>
    <row r="1236" hidden="1" x14ac:dyDescent="0.2"/>
    <row r="1237" hidden="1" x14ac:dyDescent="0.2"/>
    <row r="1238" hidden="1" x14ac:dyDescent="0.2"/>
    <row r="1239" hidden="1" x14ac:dyDescent="0.2"/>
    <row r="1240" hidden="1" x14ac:dyDescent="0.2"/>
    <row r="1241" hidden="1" x14ac:dyDescent="0.2"/>
    <row r="1242" hidden="1" x14ac:dyDescent="0.2"/>
    <row r="1243" hidden="1" x14ac:dyDescent="0.2"/>
    <row r="1244" hidden="1" x14ac:dyDescent="0.2"/>
    <row r="1245" hidden="1" x14ac:dyDescent="0.2"/>
    <row r="1246" hidden="1" x14ac:dyDescent="0.2"/>
    <row r="1247" hidden="1" x14ac:dyDescent="0.2"/>
    <row r="1248" hidden="1" x14ac:dyDescent="0.2"/>
    <row r="1249" hidden="1" x14ac:dyDescent="0.2"/>
    <row r="1250" hidden="1" x14ac:dyDescent="0.2"/>
    <row r="1251" hidden="1" x14ac:dyDescent="0.2"/>
    <row r="1252" hidden="1" x14ac:dyDescent="0.2"/>
    <row r="1253" hidden="1" x14ac:dyDescent="0.2"/>
    <row r="1254" hidden="1" x14ac:dyDescent="0.2"/>
    <row r="1255" hidden="1" x14ac:dyDescent="0.2"/>
    <row r="1256" hidden="1" x14ac:dyDescent="0.2"/>
    <row r="1257" hidden="1" x14ac:dyDescent="0.2"/>
    <row r="1258" hidden="1" x14ac:dyDescent="0.2"/>
    <row r="1259" hidden="1" x14ac:dyDescent="0.2"/>
    <row r="1260" hidden="1" x14ac:dyDescent="0.2"/>
    <row r="1261" hidden="1" x14ac:dyDescent="0.2"/>
    <row r="1262" hidden="1" x14ac:dyDescent="0.2"/>
    <row r="1263" hidden="1" x14ac:dyDescent="0.2"/>
    <row r="1264" hidden="1" x14ac:dyDescent="0.2"/>
    <row r="1265" hidden="1" x14ac:dyDescent="0.2"/>
    <row r="1266" hidden="1" x14ac:dyDescent="0.2"/>
    <row r="1267" hidden="1" x14ac:dyDescent="0.2"/>
    <row r="1268" hidden="1" x14ac:dyDescent="0.2"/>
    <row r="1269" hidden="1" x14ac:dyDescent="0.2"/>
    <row r="1270" hidden="1" x14ac:dyDescent="0.2"/>
    <row r="1271" hidden="1" x14ac:dyDescent="0.2"/>
    <row r="1272" hidden="1" x14ac:dyDescent="0.2"/>
    <row r="1273" hidden="1" x14ac:dyDescent="0.2"/>
    <row r="1274" hidden="1" x14ac:dyDescent="0.2"/>
    <row r="1275" hidden="1" x14ac:dyDescent="0.2"/>
    <row r="1276" hidden="1" x14ac:dyDescent="0.2"/>
    <row r="1277" hidden="1" x14ac:dyDescent="0.2"/>
    <row r="1278" hidden="1" x14ac:dyDescent="0.2"/>
    <row r="1279" hidden="1" x14ac:dyDescent="0.2"/>
    <row r="1280" hidden="1" x14ac:dyDescent="0.2"/>
    <row r="1281" hidden="1" x14ac:dyDescent="0.2"/>
    <row r="1282" hidden="1" x14ac:dyDescent="0.2"/>
    <row r="1283" hidden="1" x14ac:dyDescent="0.2"/>
    <row r="1284" hidden="1" x14ac:dyDescent="0.2"/>
    <row r="1285" hidden="1" x14ac:dyDescent="0.2"/>
    <row r="1286" hidden="1" x14ac:dyDescent="0.2"/>
    <row r="1287" hidden="1" x14ac:dyDescent="0.2"/>
    <row r="1288" hidden="1" x14ac:dyDescent="0.2"/>
    <row r="1289" hidden="1" x14ac:dyDescent="0.2"/>
    <row r="1290" hidden="1" x14ac:dyDescent="0.2"/>
    <row r="1291" hidden="1" x14ac:dyDescent="0.2"/>
    <row r="1292" hidden="1" x14ac:dyDescent="0.2"/>
    <row r="1293" hidden="1" x14ac:dyDescent="0.2"/>
    <row r="1294" hidden="1" x14ac:dyDescent="0.2"/>
    <row r="1295" hidden="1" x14ac:dyDescent="0.2"/>
    <row r="1296" hidden="1" x14ac:dyDescent="0.2"/>
    <row r="1297" hidden="1" x14ac:dyDescent="0.2"/>
    <row r="1298" hidden="1" x14ac:dyDescent="0.2"/>
    <row r="1299" hidden="1" x14ac:dyDescent="0.2"/>
    <row r="1300" hidden="1" x14ac:dyDescent="0.2"/>
    <row r="1301" hidden="1" x14ac:dyDescent="0.2"/>
    <row r="1302" hidden="1" x14ac:dyDescent="0.2"/>
    <row r="1303" hidden="1" x14ac:dyDescent="0.2"/>
    <row r="1304" hidden="1" x14ac:dyDescent="0.2"/>
    <row r="1305" hidden="1" x14ac:dyDescent="0.2"/>
    <row r="1306" hidden="1" x14ac:dyDescent="0.2"/>
    <row r="1307" hidden="1" x14ac:dyDescent="0.2"/>
    <row r="1308" hidden="1" x14ac:dyDescent="0.2"/>
    <row r="1309" hidden="1" x14ac:dyDescent="0.2"/>
    <row r="1310" hidden="1" x14ac:dyDescent="0.2"/>
    <row r="1311" hidden="1" x14ac:dyDescent="0.2"/>
    <row r="1312" hidden="1" x14ac:dyDescent="0.2"/>
    <row r="1313" hidden="1" x14ac:dyDescent="0.2"/>
    <row r="1314" hidden="1" x14ac:dyDescent="0.2"/>
    <row r="1315" hidden="1" x14ac:dyDescent="0.2"/>
    <row r="1316" hidden="1" x14ac:dyDescent="0.2"/>
    <row r="1317" hidden="1" x14ac:dyDescent="0.2"/>
    <row r="1318" hidden="1" x14ac:dyDescent="0.2"/>
    <row r="1319" hidden="1" x14ac:dyDescent="0.2"/>
    <row r="1320" hidden="1" x14ac:dyDescent="0.2"/>
    <row r="1321" hidden="1" x14ac:dyDescent="0.2"/>
    <row r="1322" hidden="1" x14ac:dyDescent="0.2"/>
    <row r="1323" hidden="1" x14ac:dyDescent="0.2"/>
    <row r="1324" hidden="1" x14ac:dyDescent="0.2"/>
    <row r="1325" hidden="1" x14ac:dyDescent="0.2"/>
    <row r="1326" hidden="1" x14ac:dyDescent="0.2"/>
    <row r="1327" hidden="1" x14ac:dyDescent="0.2"/>
    <row r="1328" hidden="1" x14ac:dyDescent="0.2"/>
    <row r="1329" hidden="1" x14ac:dyDescent="0.2"/>
    <row r="1330" hidden="1" x14ac:dyDescent="0.2"/>
    <row r="1331" hidden="1" x14ac:dyDescent="0.2"/>
    <row r="1332" hidden="1" x14ac:dyDescent="0.2"/>
    <row r="1333" hidden="1" x14ac:dyDescent="0.2"/>
    <row r="1334" hidden="1" x14ac:dyDescent="0.2"/>
    <row r="1335" hidden="1" x14ac:dyDescent="0.2"/>
    <row r="1336" hidden="1" x14ac:dyDescent="0.2"/>
    <row r="1337" hidden="1" x14ac:dyDescent="0.2"/>
    <row r="1338" hidden="1" x14ac:dyDescent="0.2"/>
    <row r="1339" hidden="1" x14ac:dyDescent="0.2"/>
    <row r="1340" hidden="1" x14ac:dyDescent="0.2"/>
    <row r="1341" hidden="1" x14ac:dyDescent="0.2"/>
    <row r="1342" hidden="1" x14ac:dyDescent="0.2"/>
    <row r="1343" hidden="1" x14ac:dyDescent="0.2"/>
    <row r="1344" hidden="1" x14ac:dyDescent="0.2"/>
    <row r="1345" hidden="1" x14ac:dyDescent="0.2"/>
    <row r="1346" hidden="1" x14ac:dyDescent="0.2"/>
    <row r="1347" hidden="1" x14ac:dyDescent="0.2"/>
    <row r="1348" hidden="1" x14ac:dyDescent="0.2"/>
    <row r="1349" hidden="1" x14ac:dyDescent="0.2"/>
    <row r="1350" hidden="1" x14ac:dyDescent="0.2"/>
    <row r="1351" hidden="1" x14ac:dyDescent="0.2"/>
    <row r="1352" hidden="1" x14ac:dyDescent="0.2"/>
    <row r="1353" hidden="1" x14ac:dyDescent="0.2"/>
    <row r="1354" hidden="1" x14ac:dyDescent="0.2"/>
    <row r="1355" hidden="1" x14ac:dyDescent="0.2"/>
    <row r="1356" hidden="1" x14ac:dyDescent="0.2"/>
    <row r="1357" hidden="1" x14ac:dyDescent="0.2"/>
    <row r="1358" hidden="1" x14ac:dyDescent="0.2"/>
    <row r="1359" hidden="1" x14ac:dyDescent="0.2"/>
    <row r="1360" hidden="1" x14ac:dyDescent="0.2"/>
    <row r="1361" hidden="1" x14ac:dyDescent="0.2"/>
    <row r="1362" hidden="1" x14ac:dyDescent="0.2"/>
    <row r="1363" hidden="1" x14ac:dyDescent="0.2"/>
    <row r="1364" hidden="1" x14ac:dyDescent="0.2"/>
    <row r="1365" hidden="1" x14ac:dyDescent="0.2"/>
    <row r="1366" hidden="1" x14ac:dyDescent="0.2"/>
    <row r="1367" hidden="1" x14ac:dyDescent="0.2"/>
    <row r="1368" hidden="1" x14ac:dyDescent="0.2"/>
    <row r="1369" hidden="1" x14ac:dyDescent="0.2"/>
    <row r="1370" hidden="1" x14ac:dyDescent="0.2"/>
    <row r="1371" hidden="1" x14ac:dyDescent="0.2"/>
    <row r="1372" hidden="1" x14ac:dyDescent="0.2"/>
    <row r="1373" hidden="1" x14ac:dyDescent="0.2"/>
    <row r="1374" hidden="1" x14ac:dyDescent="0.2"/>
    <row r="1375" hidden="1" x14ac:dyDescent="0.2"/>
    <row r="1376" hidden="1" x14ac:dyDescent="0.2"/>
    <row r="1377" hidden="1" x14ac:dyDescent="0.2"/>
    <row r="1378" hidden="1" x14ac:dyDescent="0.2"/>
    <row r="1379" hidden="1" x14ac:dyDescent="0.2"/>
    <row r="1380" hidden="1" x14ac:dyDescent="0.2"/>
    <row r="1381" hidden="1" x14ac:dyDescent="0.2"/>
    <row r="1382" hidden="1" x14ac:dyDescent="0.2"/>
    <row r="1383" hidden="1" x14ac:dyDescent="0.2"/>
    <row r="1384" hidden="1" x14ac:dyDescent="0.2"/>
    <row r="1385" hidden="1" x14ac:dyDescent="0.2"/>
    <row r="1386" hidden="1" x14ac:dyDescent="0.2"/>
    <row r="1387" hidden="1" x14ac:dyDescent="0.2"/>
    <row r="1388" hidden="1" x14ac:dyDescent="0.2"/>
    <row r="1389" hidden="1" x14ac:dyDescent="0.2"/>
    <row r="1390" hidden="1" x14ac:dyDescent="0.2"/>
    <row r="1391" hidden="1" x14ac:dyDescent="0.2"/>
    <row r="1392" hidden="1" x14ac:dyDescent="0.2"/>
    <row r="1393" hidden="1" x14ac:dyDescent="0.2"/>
    <row r="1394" hidden="1" x14ac:dyDescent="0.2"/>
    <row r="1395" hidden="1" x14ac:dyDescent="0.2"/>
    <row r="1396" hidden="1" x14ac:dyDescent="0.2"/>
    <row r="1397" hidden="1" x14ac:dyDescent="0.2"/>
    <row r="1398" hidden="1" x14ac:dyDescent="0.2"/>
    <row r="1399" hidden="1" x14ac:dyDescent="0.2"/>
    <row r="1400" hidden="1" x14ac:dyDescent="0.2"/>
    <row r="1401" hidden="1" x14ac:dyDescent="0.2"/>
    <row r="1402" hidden="1" x14ac:dyDescent="0.2"/>
    <row r="1403" hidden="1" x14ac:dyDescent="0.2"/>
    <row r="1404" hidden="1" x14ac:dyDescent="0.2"/>
    <row r="1405" hidden="1" x14ac:dyDescent="0.2"/>
    <row r="1406" hidden="1" x14ac:dyDescent="0.2"/>
    <row r="1407" hidden="1" x14ac:dyDescent="0.2"/>
    <row r="1408" hidden="1" x14ac:dyDescent="0.2"/>
    <row r="1409" hidden="1" x14ac:dyDescent="0.2"/>
    <row r="1410" hidden="1" x14ac:dyDescent="0.2"/>
    <row r="1411" hidden="1" x14ac:dyDescent="0.2"/>
    <row r="1412" hidden="1" x14ac:dyDescent="0.2"/>
    <row r="1413" hidden="1" x14ac:dyDescent="0.2"/>
    <row r="1414" hidden="1" x14ac:dyDescent="0.2"/>
    <row r="1415" hidden="1" x14ac:dyDescent="0.2"/>
    <row r="1416" hidden="1" x14ac:dyDescent="0.2"/>
    <row r="1417" hidden="1" x14ac:dyDescent="0.2"/>
    <row r="1418" hidden="1" x14ac:dyDescent="0.2"/>
    <row r="1419" hidden="1" x14ac:dyDescent="0.2"/>
    <row r="1420" hidden="1" x14ac:dyDescent="0.2"/>
    <row r="1421" hidden="1" x14ac:dyDescent="0.2"/>
    <row r="1422" hidden="1" x14ac:dyDescent="0.2"/>
    <row r="1423" hidden="1" x14ac:dyDescent="0.2"/>
    <row r="1424" hidden="1" x14ac:dyDescent="0.2"/>
    <row r="1425" hidden="1" x14ac:dyDescent="0.2"/>
    <row r="1426" hidden="1" x14ac:dyDescent="0.2"/>
    <row r="1427" hidden="1" x14ac:dyDescent="0.2"/>
    <row r="1428" hidden="1" x14ac:dyDescent="0.2"/>
    <row r="1429" hidden="1" x14ac:dyDescent="0.2"/>
    <row r="1430" hidden="1" x14ac:dyDescent="0.2"/>
    <row r="1431" hidden="1" x14ac:dyDescent="0.2"/>
    <row r="1432" hidden="1" x14ac:dyDescent="0.2"/>
    <row r="1433" hidden="1" x14ac:dyDescent="0.2"/>
    <row r="1434" hidden="1" x14ac:dyDescent="0.2"/>
    <row r="1435" hidden="1" x14ac:dyDescent="0.2"/>
    <row r="1436" hidden="1" x14ac:dyDescent="0.2"/>
    <row r="1437" hidden="1" x14ac:dyDescent="0.2"/>
    <row r="1438" hidden="1" x14ac:dyDescent="0.2"/>
    <row r="1439" hidden="1" x14ac:dyDescent="0.2"/>
    <row r="1440" hidden="1" x14ac:dyDescent="0.2"/>
    <row r="1441" hidden="1" x14ac:dyDescent="0.2"/>
    <row r="1442" hidden="1" x14ac:dyDescent="0.2"/>
    <row r="1443" hidden="1" x14ac:dyDescent="0.2"/>
    <row r="1444" hidden="1" x14ac:dyDescent="0.2"/>
    <row r="1445" hidden="1" x14ac:dyDescent="0.2"/>
    <row r="1446" hidden="1" x14ac:dyDescent="0.2"/>
    <row r="1447" hidden="1" x14ac:dyDescent="0.2"/>
    <row r="1448" hidden="1" x14ac:dyDescent="0.2"/>
    <row r="1449" hidden="1" x14ac:dyDescent="0.2"/>
    <row r="1450" hidden="1" x14ac:dyDescent="0.2"/>
    <row r="1451" hidden="1" x14ac:dyDescent="0.2"/>
    <row r="1452" hidden="1" x14ac:dyDescent="0.2"/>
    <row r="1453" hidden="1" x14ac:dyDescent="0.2"/>
    <row r="1454" hidden="1" x14ac:dyDescent="0.2"/>
    <row r="1455" hidden="1" x14ac:dyDescent="0.2"/>
    <row r="1456" hidden="1" x14ac:dyDescent="0.2"/>
    <row r="1457" hidden="1" x14ac:dyDescent="0.2"/>
    <row r="1458" hidden="1" x14ac:dyDescent="0.2"/>
    <row r="1459" hidden="1" x14ac:dyDescent="0.2"/>
    <row r="1460" hidden="1" x14ac:dyDescent="0.2"/>
    <row r="1461" hidden="1" x14ac:dyDescent="0.2"/>
    <row r="1462" hidden="1" x14ac:dyDescent="0.2"/>
    <row r="1463" hidden="1" x14ac:dyDescent="0.2"/>
    <row r="1464" hidden="1" x14ac:dyDescent="0.2"/>
    <row r="1465" hidden="1" x14ac:dyDescent="0.2"/>
    <row r="1466" hidden="1" x14ac:dyDescent="0.2"/>
    <row r="1467" hidden="1" x14ac:dyDescent="0.2"/>
    <row r="1468" hidden="1" x14ac:dyDescent="0.2"/>
    <row r="1469" hidden="1" x14ac:dyDescent="0.2"/>
    <row r="1470" hidden="1" x14ac:dyDescent="0.2"/>
    <row r="1471" hidden="1" x14ac:dyDescent="0.2"/>
    <row r="1472" hidden="1" x14ac:dyDescent="0.2"/>
    <row r="1473" hidden="1" x14ac:dyDescent="0.2"/>
    <row r="1474" hidden="1" x14ac:dyDescent="0.2"/>
    <row r="1475" hidden="1" x14ac:dyDescent="0.2"/>
    <row r="1476" hidden="1" x14ac:dyDescent="0.2"/>
    <row r="1477" hidden="1" x14ac:dyDescent="0.2"/>
    <row r="1478" hidden="1" x14ac:dyDescent="0.2"/>
    <row r="1479" hidden="1" x14ac:dyDescent="0.2"/>
    <row r="1480" hidden="1" x14ac:dyDescent="0.2"/>
    <row r="1481" hidden="1" x14ac:dyDescent="0.2"/>
    <row r="1482" hidden="1" x14ac:dyDescent="0.2"/>
    <row r="1483" hidden="1" x14ac:dyDescent="0.2"/>
    <row r="1484" hidden="1" x14ac:dyDescent="0.2"/>
    <row r="1485" hidden="1" x14ac:dyDescent="0.2"/>
    <row r="1486" hidden="1" x14ac:dyDescent="0.2"/>
    <row r="1487" hidden="1" x14ac:dyDescent="0.2"/>
    <row r="1488" hidden="1" x14ac:dyDescent="0.2"/>
    <row r="1489" hidden="1" x14ac:dyDescent="0.2"/>
    <row r="1490" hidden="1" x14ac:dyDescent="0.2"/>
    <row r="1491" hidden="1" x14ac:dyDescent="0.2"/>
    <row r="1492" hidden="1" x14ac:dyDescent="0.2"/>
    <row r="1493" hidden="1" x14ac:dyDescent="0.2"/>
    <row r="1494" hidden="1" x14ac:dyDescent="0.2"/>
    <row r="1495" hidden="1" x14ac:dyDescent="0.2"/>
    <row r="1496" hidden="1" x14ac:dyDescent="0.2"/>
    <row r="1497" hidden="1" x14ac:dyDescent="0.2"/>
    <row r="1498" hidden="1" x14ac:dyDescent="0.2"/>
    <row r="1499" hidden="1" x14ac:dyDescent="0.2"/>
    <row r="1500" hidden="1" x14ac:dyDescent="0.2"/>
    <row r="1501" hidden="1" x14ac:dyDescent="0.2"/>
    <row r="1502" hidden="1" x14ac:dyDescent="0.2"/>
    <row r="1503" hidden="1" x14ac:dyDescent="0.2"/>
    <row r="1504" hidden="1" x14ac:dyDescent="0.2"/>
    <row r="1505" hidden="1" x14ac:dyDescent="0.2"/>
    <row r="1506" hidden="1" x14ac:dyDescent="0.2"/>
    <row r="1507" hidden="1" x14ac:dyDescent="0.2"/>
    <row r="1508" hidden="1" x14ac:dyDescent="0.2"/>
    <row r="1509" hidden="1" x14ac:dyDescent="0.2"/>
    <row r="1510" hidden="1" x14ac:dyDescent="0.2"/>
    <row r="1511" hidden="1" x14ac:dyDescent="0.2"/>
    <row r="1512" hidden="1" x14ac:dyDescent="0.2"/>
    <row r="1513" hidden="1" x14ac:dyDescent="0.2"/>
    <row r="1514" hidden="1" x14ac:dyDescent="0.2"/>
    <row r="1515" hidden="1" x14ac:dyDescent="0.2"/>
    <row r="1516" hidden="1" x14ac:dyDescent="0.2"/>
    <row r="1517" hidden="1" x14ac:dyDescent="0.2"/>
    <row r="1518" hidden="1" x14ac:dyDescent="0.2"/>
    <row r="1519" hidden="1" x14ac:dyDescent="0.2"/>
    <row r="1520" hidden="1" x14ac:dyDescent="0.2"/>
    <row r="1521" hidden="1" x14ac:dyDescent="0.2"/>
    <row r="1522" hidden="1" x14ac:dyDescent="0.2"/>
    <row r="1523" hidden="1" x14ac:dyDescent="0.2"/>
    <row r="1524" hidden="1" x14ac:dyDescent="0.2"/>
    <row r="1525" hidden="1" x14ac:dyDescent="0.2"/>
    <row r="1526" hidden="1" x14ac:dyDescent="0.2"/>
    <row r="1527" hidden="1" x14ac:dyDescent="0.2"/>
    <row r="1528" hidden="1" x14ac:dyDescent="0.2"/>
    <row r="1529" hidden="1" x14ac:dyDescent="0.2"/>
    <row r="1530" hidden="1" x14ac:dyDescent="0.2"/>
    <row r="1531" hidden="1" x14ac:dyDescent="0.2"/>
    <row r="1532" hidden="1" x14ac:dyDescent="0.2"/>
    <row r="1533" hidden="1" x14ac:dyDescent="0.2"/>
    <row r="1534" hidden="1" x14ac:dyDescent="0.2"/>
    <row r="1535" hidden="1" x14ac:dyDescent="0.2"/>
    <row r="1536" hidden="1" x14ac:dyDescent="0.2"/>
    <row r="1537" hidden="1" x14ac:dyDescent="0.2"/>
    <row r="1538" hidden="1" x14ac:dyDescent="0.2"/>
    <row r="1539" hidden="1" x14ac:dyDescent="0.2"/>
    <row r="1540" hidden="1" x14ac:dyDescent="0.2"/>
    <row r="1541" hidden="1" x14ac:dyDescent="0.2"/>
    <row r="1542" hidden="1" x14ac:dyDescent="0.2"/>
    <row r="1543" hidden="1" x14ac:dyDescent="0.2"/>
    <row r="1544" hidden="1" x14ac:dyDescent="0.2"/>
    <row r="1545" hidden="1" x14ac:dyDescent="0.2"/>
    <row r="1546" hidden="1" x14ac:dyDescent="0.2"/>
    <row r="1547" hidden="1" x14ac:dyDescent="0.2"/>
    <row r="1548" hidden="1" x14ac:dyDescent="0.2"/>
    <row r="1549" hidden="1" x14ac:dyDescent="0.2"/>
    <row r="1550" hidden="1" x14ac:dyDescent="0.2"/>
    <row r="1551" hidden="1" x14ac:dyDescent="0.2"/>
    <row r="1552" hidden="1" x14ac:dyDescent="0.2"/>
    <row r="1553" hidden="1" x14ac:dyDescent="0.2"/>
    <row r="1554" hidden="1" x14ac:dyDescent="0.2"/>
    <row r="1555" hidden="1" x14ac:dyDescent="0.2"/>
    <row r="1556" hidden="1" x14ac:dyDescent="0.2"/>
    <row r="1557" hidden="1" x14ac:dyDescent="0.2"/>
    <row r="1558" hidden="1" x14ac:dyDescent="0.2"/>
    <row r="1559" hidden="1" x14ac:dyDescent="0.2"/>
    <row r="1560" hidden="1" x14ac:dyDescent="0.2"/>
    <row r="1561" hidden="1" x14ac:dyDescent="0.2"/>
    <row r="1562" hidden="1" x14ac:dyDescent="0.2"/>
    <row r="1563" hidden="1" x14ac:dyDescent="0.2"/>
    <row r="1564" hidden="1" x14ac:dyDescent="0.2"/>
    <row r="1565" hidden="1" x14ac:dyDescent="0.2"/>
    <row r="1566" hidden="1" x14ac:dyDescent="0.2"/>
    <row r="1567" hidden="1" x14ac:dyDescent="0.2"/>
    <row r="1568" hidden="1" x14ac:dyDescent="0.2"/>
    <row r="1569" hidden="1" x14ac:dyDescent="0.2"/>
    <row r="1570" hidden="1" x14ac:dyDescent="0.2"/>
    <row r="1571" hidden="1" x14ac:dyDescent="0.2"/>
    <row r="1572" hidden="1" x14ac:dyDescent="0.2"/>
    <row r="1573" hidden="1" x14ac:dyDescent="0.2"/>
    <row r="1574" hidden="1" x14ac:dyDescent="0.2"/>
    <row r="1575" hidden="1" x14ac:dyDescent="0.2"/>
    <row r="1576" hidden="1" x14ac:dyDescent="0.2"/>
    <row r="1577" hidden="1" x14ac:dyDescent="0.2"/>
    <row r="1578" hidden="1" x14ac:dyDescent="0.2"/>
    <row r="1579" hidden="1" x14ac:dyDescent="0.2"/>
    <row r="1580" hidden="1" x14ac:dyDescent="0.2"/>
    <row r="1581" hidden="1" x14ac:dyDescent="0.2"/>
    <row r="1582" hidden="1" x14ac:dyDescent="0.2"/>
    <row r="1583" hidden="1" x14ac:dyDescent="0.2"/>
    <row r="1584" hidden="1" x14ac:dyDescent="0.2"/>
    <row r="1585" hidden="1" x14ac:dyDescent="0.2"/>
    <row r="1586" hidden="1" x14ac:dyDescent="0.2"/>
    <row r="1587" hidden="1" x14ac:dyDescent="0.2"/>
    <row r="1588" hidden="1" x14ac:dyDescent="0.2"/>
    <row r="1589" hidden="1" x14ac:dyDescent="0.2"/>
    <row r="1590" hidden="1" x14ac:dyDescent="0.2"/>
    <row r="1591" hidden="1" x14ac:dyDescent="0.2"/>
    <row r="1592" hidden="1" x14ac:dyDescent="0.2"/>
    <row r="1593" hidden="1" x14ac:dyDescent="0.2"/>
    <row r="1594" hidden="1" x14ac:dyDescent="0.2"/>
    <row r="1595" hidden="1" x14ac:dyDescent="0.2"/>
    <row r="1596" hidden="1" x14ac:dyDescent="0.2"/>
    <row r="1597" hidden="1" x14ac:dyDescent="0.2"/>
    <row r="1598" hidden="1" x14ac:dyDescent="0.2"/>
    <row r="1599" hidden="1" x14ac:dyDescent="0.2"/>
    <row r="1600" hidden="1" x14ac:dyDescent="0.2"/>
    <row r="1601" hidden="1" x14ac:dyDescent="0.2"/>
    <row r="1602" hidden="1" x14ac:dyDescent="0.2"/>
    <row r="1603" hidden="1" x14ac:dyDescent="0.2"/>
    <row r="1604" hidden="1" x14ac:dyDescent="0.2"/>
    <row r="1605" hidden="1" x14ac:dyDescent="0.2"/>
    <row r="1606" hidden="1" x14ac:dyDescent="0.2"/>
    <row r="1607" hidden="1" x14ac:dyDescent="0.2"/>
    <row r="1608" hidden="1" x14ac:dyDescent="0.2"/>
    <row r="1609" hidden="1" x14ac:dyDescent="0.2"/>
    <row r="1610" hidden="1" x14ac:dyDescent="0.2"/>
    <row r="1611" hidden="1" x14ac:dyDescent="0.2"/>
    <row r="1612" hidden="1" x14ac:dyDescent="0.2"/>
    <row r="1613" hidden="1" x14ac:dyDescent="0.2"/>
    <row r="1614" hidden="1" x14ac:dyDescent="0.2"/>
    <row r="1615" hidden="1" x14ac:dyDescent="0.2"/>
    <row r="1616" hidden="1" x14ac:dyDescent="0.2"/>
    <row r="1617" hidden="1" x14ac:dyDescent="0.2"/>
    <row r="1618" hidden="1" x14ac:dyDescent="0.2"/>
    <row r="1619" hidden="1" x14ac:dyDescent="0.2"/>
    <row r="1620" hidden="1" x14ac:dyDescent="0.2"/>
    <row r="1621" hidden="1" x14ac:dyDescent="0.2"/>
    <row r="1622" hidden="1" x14ac:dyDescent="0.2"/>
    <row r="1623" hidden="1" x14ac:dyDescent="0.2"/>
    <row r="1624" hidden="1" x14ac:dyDescent="0.2"/>
    <row r="1625" hidden="1" x14ac:dyDescent="0.2"/>
    <row r="1626" hidden="1" x14ac:dyDescent="0.2"/>
    <row r="1627" hidden="1" x14ac:dyDescent="0.2"/>
    <row r="1628" hidden="1" x14ac:dyDescent="0.2"/>
    <row r="1629" hidden="1" x14ac:dyDescent="0.2"/>
    <row r="1630" hidden="1" x14ac:dyDescent="0.2"/>
    <row r="1631" hidden="1" x14ac:dyDescent="0.2"/>
    <row r="1632" hidden="1" x14ac:dyDescent="0.2"/>
    <row r="1633" hidden="1" x14ac:dyDescent="0.2"/>
    <row r="1634" hidden="1" x14ac:dyDescent="0.2"/>
    <row r="1635" hidden="1" x14ac:dyDescent="0.2"/>
    <row r="1636" hidden="1" x14ac:dyDescent="0.2"/>
    <row r="1637" hidden="1" x14ac:dyDescent="0.2"/>
    <row r="1638" hidden="1" x14ac:dyDescent="0.2"/>
    <row r="1639" hidden="1" x14ac:dyDescent="0.2"/>
    <row r="1640" hidden="1" x14ac:dyDescent="0.2"/>
    <row r="1641" hidden="1" x14ac:dyDescent="0.2"/>
    <row r="1642" hidden="1" x14ac:dyDescent="0.2"/>
    <row r="1643" hidden="1" x14ac:dyDescent="0.2"/>
    <row r="1644" hidden="1" x14ac:dyDescent="0.2"/>
    <row r="1645" hidden="1" x14ac:dyDescent="0.2"/>
    <row r="1646" hidden="1" x14ac:dyDescent="0.2"/>
    <row r="1647" hidden="1" x14ac:dyDescent="0.2"/>
    <row r="1648" hidden="1" x14ac:dyDescent="0.2"/>
    <row r="1649" hidden="1" x14ac:dyDescent="0.2"/>
    <row r="1650" hidden="1" x14ac:dyDescent="0.2"/>
    <row r="1651" hidden="1" x14ac:dyDescent="0.2"/>
    <row r="1652" hidden="1" x14ac:dyDescent="0.2"/>
    <row r="1653" hidden="1" x14ac:dyDescent="0.2"/>
    <row r="1654" hidden="1" x14ac:dyDescent="0.2"/>
    <row r="1655" hidden="1" x14ac:dyDescent="0.2"/>
    <row r="1656" hidden="1" x14ac:dyDescent="0.2"/>
    <row r="1657" hidden="1" x14ac:dyDescent="0.2"/>
    <row r="1658" hidden="1" x14ac:dyDescent="0.2"/>
    <row r="1659" hidden="1" x14ac:dyDescent="0.2"/>
    <row r="1660" hidden="1" x14ac:dyDescent="0.2"/>
    <row r="1661" hidden="1" x14ac:dyDescent="0.2"/>
    <row r="1662" hidden="1" x14ac:dyDescent="0.2"/>
    <row r="1663" hidden="1" x14ac:dyDescent="0.2"/>
    <row r="1664" hidden="1" x14ac:dyDescent="0.2"/>
    <row r="1665" hidden="1" x14ac:dyDescent="0.2"/>
    <row r="1666" hidden="1" x14ac:dyDescent="0.2"/>
    <row r="1667" hidden="1" x14ac:dyDescent="0.2"/>
    <row r="1668" hidden="1" x14ac:dyDescent="0.2"/>
    <row r="1669" hidden="1" x14ac:dyDescent="0.2"/>
    <row r="1670" hidden="1" x14ac:dyDescent="0.2"/>
    <row r="1671" hidden="1" x14ac:dyDescent="0.2"/>
    <row r="1672" hidden="1" x14ac:dyDescent="0.2"/>
    <row r="1673" hidden="1" x14ac:dyDescent="0.2"/>
    <row r="1674" hidden="1" x14ac:dyDescent="0.2"/>
    <row r="1675" hidden="1" x14ac:dyDescent="0.2"/>
    <row r="1676" hidden="1" x14ac:dyDescent="0.2"/>
    <row r="1677" hidden="1" x14ac:dyDescent="0.2"/>
    <row r="1678" hidden="1" x14ac:dyDescent="0.2"/>
    <row r="1679" hidden="1" x14ac:dyDescent="0.2"/>
    <row r="1680" hidden="1" x14ac:dyDescent="0.2"/>
    <row r="1681" hidden="1" x14ac:dyDescent="0.2"/>
    <row r="1682" hidden="1" x14ac:dyDescent="0.2"/>
    <row r="1683" hidden="1" x14ac:dyDescent="0.2"/>
    <row r="1684" hidden="1" x14ac:dyDescent="0.2"/>
    <row r="1685" hidden="1" x14ac:dyDescent="0.2"/>
    <row r="1686" hidden="1" x14ac:dyDescent="0.2"/>
    <row r="1687" hidden="1" x14ac:dyDescent="0.2"/>
    <row r="1688" hidden="1" x14ac:dyDescent="0.2"/>
    <row r="1689" hidden="1" x14ac:dyDescent="0.2"/>
    <row r="1690" hidden="1" x14ac:dyDescent="0.2"/>
    <row r="1691" hidden="1" x14ac:dyDescent="0.2"/>
    <row r="1692" hidden="1" x14ac:dyDescent="0.2"/>
    <row r="1693" hidden="1" x14ac:dyDescent="0.2"/>
    <row r="1694" hidden="1" x14ac:dyDescent="0.2"/>
    <row r="1695" hidden="1" x14ac:dyDescent="0.2"/>
    <row r="1696" hidden="1" x14ac:dyDescent="0.2"/>
    <row r="1697" hidden="1" x14ac:dyDescent="0.2"/>
    <row r="1698" hidden="1" x14ac:dyDescent="0.2"/>
    <row r="1699" hidden="1" x14ac:dyDescent="0.2"/>
    <row r="1700" hidden="1" x14ac:dyDescent="0.2"/>
    <row r="1701" hidden="1" x14ac:dyDescent="0.2"/>
    <row r="1702" hidden="1" x14ac:dyDescent="0.2"/>
    <row r="1703" hidden="1" x14ac:dyDescent="0.2"/>
    <row r="1704" hidden="1" x14ac:dyDescent="0.2"/>
    <row r="1705" hidden="1" x14ac:dyDescent="0.2"/>
    <row r="1706" hidden="1" x14ac:dyDescent="0.2"/>
    <row r="1707" hidden="1" x14ac:dyDescent="0.2"/>
    <row r="1708" hidden="1" x14ac:dyDescent="0.2"/>
    <row r="1709" hidden="1" x14ac:dyDescent="0.2"/>
    <row r="1710" hidden="1" x14ac:dyDescent="0.2"/>
    <row r="1711" hidden="1" x14ac:dyDescent="0.2"/>
    <row r="1712" hidden="1" x14ac:dyDescent="0.2"/>
    <row r="1713" hidden="1" x14ac:dyDescent="0.2"/>
    <row r="1714" hidden="1" x14ac:dyDescent="0.2"/>
    <row r="1715" hidden="1" x14ac:dyDescent="0.2"/>
    <row r="1716" hidden="1" x14ac:dyDescent="0.2"/>
    <row r="1717" hidden="1" x14ac:dyDescent="0.2"/>
    <row r="1718" hidden="1" x14ac:dyDescent="0.2"/>
    <row r="1719" hidden="1" x14ac:dyDescent="0.2"/>
    <row r="1720" hidden="1" x14ac:dyDescent="0.2"/>
    <row r="1721" hidden="1" x14ac:dyDescent="0.2"/>
    <row r="1722" hidden="1" x14ac:dyDescent="0.2"/>
    <row r="1723" hidden="1" x14ac:dyDescent="0.2"/>
    <row r="1724" hidden="1" x14ac:dyDescent="0.2"/>
    <row r="1725" hidden="1" x14ac:dyDescent="0.2"/>
    <row r="1726" hidden="1" x14ac:dyDescent="0.2"/>
    <row r="1727" hidden="1" x14ac:dyDescent="0.2"/>
    <row r="1728" hidden="1" x14ac:dyDescent="0.2"/>
    <row r="1729" hidden="1" x14ac:dyDescent="0.2"/>
    <row r="1730" hidden="1" x14ac:dyDescent="0.2"/>
    <row r="1731" hidden="1" x14ac:dyDescent="0.2"/>
    <row r="1732" hidden="1" x14ac:dyDescent="0.2"/>
    <row r="1733" hidden="1" x14ac:dyDescent="0.2"/>
    <row r="1734" hidden="1" x14ac:dyDescent="0.2"/>
    <row r="1735" hidden="1" x14ac:dyDescent="0.2"/>
    <row r="1736" hidden="1" x14ac:dyDescent="0.2"/>
    <row r="1737" hidden="1" x14ac:dyDescent="0.2"/>
    <row r="1738" hidden="1" x14ac:dyDescent="0.2"/>
    <row r="1739" hidden="1" x14ac:dyDescent="0.2"/>
    <row r="1740" hidden="1" x14ac:dyDescent="0.2"/>
    <row r="1741" hidden="1" x14ac:dyDescent="0.2"/>
    <row r="1742" hidden="1" x14ac:dyDescent="0.2"/>
    <row r="1743" hidden="1" x14ac:dyDescent="0.2"/>
    <row r="1744" hidden="1" x14ac:dyDescent="0.2"/>
    <row r="1745" hidden="1" x14ac:dyDescent="0.2"/>
    <row r="1746" hidden="1" x14ac:dyDescent="0.2"/>
    <row r="1747" hidden="1" x14ac:dyDescent="0.2"/>
    <row r="1748" hidden="1" x14ac:dyDescent="0.2"/>
    <row r="1749" hidden="1" x14ac:dyDescent="0.2"/>
    <row r="1750" hidden="1" x14ac:dyDescent="0.2"/>
    <row r="1751" hidden="1" x14ac:dyDescent="0.2"/>
    <row r="1752" hidden="1" x14ac:dyDescent="0.2"/>
    <row r="1753" hidden="1" x14ac:dyDescent="0.2"/>
    <row r="1754" hidden="1" x14ac:dyDescent="0.2"/>
    <row r="1755" hidden="1" x14ac:dyDescent="0.2"/>
    <row r="1756" hidden="1" x14ac:dyDescent="0.2"/>
    <row r="1757" hidden="1" x14ac:dyDescent="0.2"/>
    <row r="1758" hidden="1" x14ac:dyDescent="0.2"/>
    <row r="1759" hidden="1" x14ac:dyDescent="0.2"/>
    <row r="1760" hidden="1" x14ac:dyDescent="0.2"/>
    <row r="1761" hidden="1" x14ac:dyDescent="0.2"/>
    <row r="1762" hidden="1" x14ac:dyDescent="0.2"/>
    <row r="1763" hidden="1" x14ac:dyDescent="0.2"/>
    <row r="1764" hidden="1" x14ac:dyDescent="0.2"/>
    <row r="1765" hidden="1" x14ac:dyDescent="0.2"/>
    <row r="1766" hidden="1" x14ac:dyDescent="0.2"/>
    <row r="1767" hidden="1" x14ac:dyDescent="0.2"/>
    <row r="1768" hidden="1" x14ac:dyDescent="0.2"/>
    <row r="1769" hidden="1" x14ac:dyDescent="0.2"/>
    <row r="1770" hidden="1" x14ac:dyDescent="0.2"/>
    <row r="1771" hidden="1" x14ac:dyDescent="0.2"/>
    <row r="1772" hidden="1" x14ac:dyDescent="0.2"/>
    <row r="1773" hidden="1" x14ac:dyDescent="0.2"/>
    <row r="1774" hidden="1" x14ac:dyDescent="0.2"/>
    <row r="1775" hidden="1" x14ac:dyDescent="0.2"/>
    <row r="1776" hidden="1" x14ac:dyDescent="0.2"/>
    <row r="1777" hidden="1" x14ac:dyDescent="0.2"/>
    <row r="1778" hidden="1" x14ac:dyDescent="0.2"/>
    <row r="1779" hidden="1" x14ac:dyDescent="0.2"/>
    <row r="1780" hidden="1" x14ac:dyDescent="0.2"/>
    <row r="1781" hidden="1" x14ac:dyDescent="0.2"/>
    <row r="1782" hidden="1" x14ac:dyDescent="0.2"/>
    <row r="1783" hidden="1" x14ac:dyDescent="0.2"/>
    <row r="1784" hidden="1" x14ac:dyDescent="0.2"/>
    <row r="1785" hidden="1" x14ac:dyDescent="0.2"/>
    <row r="1786" hidden="1" x14ac:dyDescent="0.2"/>
    <row r="1787" hidden="1" x14ac:dyDescent="0.2"/>
    <row r="1788" hidden="1" x14ac:dyDescent="0.2"/>
    <row r="1789" hidden="1" x14ac:dyDescent="0.2"/>
    <row r="1790" hidden="1" x14ac:dyDescent="0.2"/>
    <row r="1791" hidden="1" x14ac:dyDescent="0.2"/>
    <row r="1792" hidden="1" x14ac:dyDescent="0.2"/>
    <row r="1793" hidden="1" x14ac:dyDescent="0.2"/>
    <row r="1794" hidden="1" x14ac:dyDescent="0.2"/>
    <row r="1795" hidden="1" x14ac:dyDescent="0.2"/>
    <row r="1796" hidden="1" x14ac:dyDescent="0.2"/>
    <row r="1797" hidden="1" x14ac:dyDescent="0.2"/>
    <row r="1798" hidden="1" x14ac:dyDescent="0.2"/>
    <row r="1799" hidden="1" x14ac:dyDescent="0.2"/>
    <row r="1800" hidden="1" x14ac:dyDescent="0.2"/>
    <row r="1801" hidden="1" x14ac:dyDescent="0.2"/>
    <row r="1802" hidden="1" x14ac:dyDescent="0.2"/>
    <row r="1803" hidden="1" x14ac:dyDescent="0.2"/>
    <row r="1804" hidden="1" x14ac:dyDescent="0.2"/>
    <row r="1805" hidden="1" x14ac:dyDescent="0.2"/>
    <row r="1806" hidden="1" x14ac:dyDescent="0.2"/>
    <row r="1807" hidden="1" x14ac:dyDescent="0.2"/>
    <row r="1808" hidden="1" x14ac:dyDescent="0.2"/>
    <row r="1809" hidden="1" x14ac:dyDescent="0.2"/>
    <row r="1810" hidden="1" x14ac:dyDescent="0.2"/>
    <row r="1811" hidden="1" x14ac:dyDescent="0.2"/>
    <row r="1812" hidden="1" x14ac:dyDescent="0.2"/>
    <row r="1813" hidden="1" x14ac:dyDescent="0.2"/>
    <row r="1814" hidden="1" x14ac:dyDescent="0.2"/>
    <row r="1815" hidden="1" x14ac:dyDescent="0.2"/>
    <row r="1816" hidden="1" x14ac:dyDescent="0.2"/>
    <row r="1817" hidden="1" x14ac:dyDescent="0.2"/>
    <row r="1818" hidden="1" x14ac:dyDescent="0.2"/>
    <row r="1819" hidden="1" x14ac:dyDescent="0.2"/>
    <row r="1820" hidden="1" x14ac:dyDescent="0.2"/>
    <row r="1821" hidden="1" x14ac:dyDescent="0.2"/>
    <row r="1822" hidden="1" x14ac:dyDescent="0.2"/>
    <row r="1823" hidden="1" x14ac:dyDescent="0.2"/>
    <row r="1824" hidden="1" x14ac:dyDescent="0.2"/>
    <row r="1825" hidden="1" x14ac:dyDescent="0.2"/>
    <row r="1826" hidden="1" x14ac:dyDescent="0.2"/>
    <row r="1827" hidden="1" x14ac:dyDescent="0.2"/>
    <row r="1828" hidden="1" x14ac:dyDescent="0.2"/>
    <row r="1829" hidden="1" x14ac:dyDescent="0.2"/>
    <row r="1830" hidden="1" x14ac:dyDescent="0.2"/>
    <row r="1831" hidden="1" x14ac:dyDescent="0.2"/>
    <row r="1832" hidden="1" x14ac:dyDescent="0.2"/>
    <row r="1833" hidden="1" x14ac:dyDescent="0.2"/>
    <row r="1834" hidden="1" x14ac:dyDescent="0.2"/>
    <row r="1835" hidden="1" x14ac:dyDescent="0.2"/>
    <row r="1836" hidden="1" x14ac:dyDescent="0.2"/>
    <row r="1837" hidden="1" x14ac:dyDescent="0.2"/>
    <row r="1838" hidden="1" x14ac:dyDescent="0.2"/>
    <row r="1839" hidden="1" x14ac:dyDescent="0.2"/>
    <row r="1840" hidden="1" x14ac:dyDescent="0.2"/>
    <row r="1841" hidden="1" x14ac:dyDescent="0.2"/>
    <row r="1842" hidden="1" x14ac:dyDescent="0.2"/>
    <row r="1843" hidden="1" x14ac:dyDescent="0.2"/>
    <row r="1844" hidden="1" x14ac:dyDescent="0.2"/>
    <row r="1845" hidden="1" x14ac:dyDescent="0.2"/>
    <row r="1846" hidden="1" x14ac:dyDescent="0.2"/>
    <row r="1847" hidden="1" x14ac:dyDescent="0.2"/>
    <row r="1848" hidden="1" x14ac:dyDescent="0.2"/>
    <row r="1849" hidden="1" x14ac:dyDescent="0.2"/>
    <row r="1850" hidden="1" x14ac:dyDescent="0.2"/>
    <row r="1851" hidden="1" x14ac:dyDescent="0.2"/>
    <row r="1852" hidden="1" x14ac:dyDescent="0.2"/>
    <row r="1853" hidden="1" x14ac:dyDescent="0.2"/>
    <row r="1854" hidden="1" x14ac:dyDescent="0.2"/>
    <row r="1855" hidden="1" x14ac:dyDescent="0.2"/>
    <row r="1856" hidden="1" x14ac:dyDescent="0.2"/>
    <row r="1857" hidden="1" x14ac:dyDescent="0.2"/>
    <row r="1858" hidden="1" x14ac:dyDescent="0.2"/>
    <row r="1859" hidden="1" x14ac:dyDescent="0.2"/>
    <row r="1860" hidden="1" x14ac:dyDescent="0.2"/>
    <row r="1861" hidden="1" x14ac:dyDescent="0.2"/>
    <row r="1862" hidden="1" x14ac:dyDescent="0.2"/>
    <row r="1863" hidden="1" x14ac:dyDescent="0.2"/>
    <row r="1864" hidden="1" x14ac:dyDescent="0.2"/>
    <row r="1865" hidden="1" x14ac:dyDescent="0.2"/>
    <row r="1866" hidden="1" x14ac:dyDescent="0.2"/>
    <row r="1867" hidden="1" x14ac:dyDescent="0.2"/>
    <row r="1868" hidden="1" x14ac:dyDescent="0.2"/>
    <row r="1869" hidden="1" x14ac:dyDescent="0.2"/>
    <row r="1870" hidden="1" x14ac:dyDescent="0.2"/>
    <row r="1871" hidden="1" x14ac:dyDescent="0.2"/>
    <row r="1872" hidden="1" x14ac:dyDescent="0.2"/>
    <row r="1873" hidden="1" x14ac:dyDescent="0.2"/>
    <row r="1874" hidden="1" x14ac:dyDescent="0.2"/>
    <row r="1875" hidden="1" x14ac:dyDescent="0.2"/>
    <row r="1876" hidden="1" x14ac:dyDescent="0.2"/>
    <row r="1877" hidden="1" x14ac:dyDescent="0.2"/>
    <row r="1878" hidden="1" x14ac:dyDescent="0.2"/>
    <row r="1879" hidden="1" x14ac:dyDescent="0.2"/>
    <row r="1880" hidden="1" x14ac:dyDescent="0.2"/>
    <row r="1881" hidden="1" x14ac:dyDescent="0.2"/>
    <row r="1882" hidden="1" x14ac:dyDescent="0.2"/>
    <row r="1883" hidden="1" x14ac:dyDescent="0.2"/>
    <row r="1884" hidden="1" x14ac:dyDescent="0.2"/>
    <row r="1885" hidden="1" x14ac:dyDescent="0.2"/>
    <row r="1886" hidden="1" x14ac:dyDescent="0.2"/>
    <row r="1887" hidden="1" x14ac:dyDescent="0.2"/>
    <row r="1888" hidden="1" x14ac:dyDescent="0.2"/>
    <row r="1889" hidden="1" x14ac:dyDescent="0.2"/>
    <row r="1890" hidden="1" x14ac:dyDescent="0.2"/>
    <row r="1891" hidden="1" x14ac:dyDescent="0.2"/>
    <row r="1892" hidden="1" x14ac:dyDescent="0.2"/>
    <row r="1893" hidden="1" x14ac:dyDescent="0.2"/>
    <row r="1894" hidden="1" x14ac:dyDescent="0.2"/>
    <row r="1895" hidden="1" x14ac:dyDescent="0.2"/>
    <row r="1896" hidden="1" x14ac:dyDescent="0.2"/>
    <row r="1897" hidden="1" x14ac:dyDescent="0.2"/>
    <row r="1898" hidden="1" x14ac:dyDescent="0.2"/>
    <row r="1899" hidden="1" x14ac:dyDescent="0.2"/>
    <row r="1900" hidden="1" x14ac:dyDescent="0.2"/>
    <row r="1901" hidden="1" x14ac:dyDescent="0.2"/>
    <row r="1902" hidden="1" x14ac:dyDescent="0.2"/>
    <row r="1903" hidden="1" x14ac:dyDescent="0.2"/>
    <row r="1904" hidden="1" x14ac:dyDescent="0.2"/>
    <row r="1905" hidden="1" x14ac:dyDescent="0.2"/>
    <row r="1906" hidden="1" x14ac:dyDescent="0.2"/>
    <row r="1907" hidden="1" x14ac:dyDescent="0.2"/>
    <row r="1908" hidden="1" x14ac:dyDescent="0.2"/>
    <row r="1909" hidden="1" x14ac:dyDescent="0.2"/>
    <row r="1910" hidden="1" x14ac:dyDescent="0.2"/>
    <row r="1911" hidden="1" x14ac:dyDescent="0.2"/>
    <row r="1912" hidden="1" x14ac:dyDescent="0.2"/>
    <row r="1913" hidden="1" x14ac:dyDescent="0.2"/>
    <row r="1914" hidden="1" x14ac:dyDescent="0.2"/>
    <row r="1915" hidden="1" x14ac:dyDescent="0.2"/>
    <row r="1916" hidden="1" x14ac:dyDescent="0.2"/>
    <row r="1917" hidden="1" x14ac:dyDescent="0.2"/>
    <row r="1918" hidden="1" x14ac:dyDescent="0.2"/>
    <row r="1919" hidden="1" x14ac:dyDescent="0.2"/>
    <row r="1920" hidden="1" x14ac:dyDescent="0.2"/>
    <row r="1921" hidden="1" x14ac:dyDescent="0.2"/>
    <row r="1922" hidden="1" x14ac:dyDescent="0.2"/>
    <row r="1923" hidden="1" x14ac:dyDescent="0.2"/>
    <row r="1924" hidden="1" x14ac:dyDescent="0.2"/>
    <row r="1925" hidden="1" x14ac:dyDescent="0.2"/>
    <row r="1926" hidden="1" x14ac:dyDescent="0.2"/>
    <row r="1927" hidden="1" x14ac:dyDescent="0.2"/>
    <row r="1928" hidden="1" x14ac:dyDescent="0.2"/>
    <row r="1929" hidden="1" x14ac:dyDescent="0.2"/>
    <row r="1930" hidden="1" x14ac:dyDescent="0.2"/>
    <row r="1931" hidden="1" x14ac:dyDescent="0.2"/>
    <row r="1932" hidden="1" x14ac:dyDescent="0.2"/>
    <row r="1933" hidden="1" x14ac:dyDescent="0.2"/>
    <row r="1934" hidden="1" x14ac:dyDescent="0.2"/>
    <row r="1935" hidden="1" x14ac:dyDescent="0.2"/>
    <row r="1936" hidden="1" x14ac:dyDescent="0.2"/>
    <row r="1937" hidden="1" x14ac:dyDescent="0.2"/>
    <row r="1938" hidden="1" x14ac:dyDescent="0.2"/>
    <row r="1939" hidden="1" x14ac:dyDescent="0.2"/>
    <row r="1940" hidden="1" x14ac:dyDescent="0.2"/>
    <row r="1941" hidden="1" x14ac:dyDescent="0.2"/>
    <row r="1942" hidden="1" x14ac:dyDescent="0.2"/>
    <row r="1943" hidden="1" x14ac:dyDescent="0.2"/>
    <row r="1944" hidden="1" x14ac:dyDescent="0.2"/>
    <row r="1945" hidden="1" x14ac:dyDescent="0.2"/>
    <row r="1946" hidden="1" x14ac:dyDescent="0.2"/>
    <row r="1947" hidden="1" x14ac:dyDescent="0.2"/>
    <row r="1948" hidden="1" x14ac:dyDescent="0.2"/>
    <row r="1949" hidden="1" x14ac:dyDescent="0.2"/>
    <row r="1950" hidden="1" x14ac:dyDescent="0.2"/>
    <row r="1951" hidden="1" x14ac:dyDescent="0.2"/>
    <row r="1952" hidden="1" x14ac:dyDescent="0.2"/>
    <row r="1953" hidden="1" x14ac:dyDescent="0.2"/>
    <row r="1954" hidden="1" x14ac:dyDescent="0.2"/>
    <row r="1955" hidden="1" x14ac:dyDescent="0.2"/>
    <row r="1956" hidden="1" x14ac:dyDescent="0.2"/>
    <row r="1957" hidden="1" x14ac:dyDescent="0.2"/>
    <row r="1958" hidden="1" x14ac:dyDescent="0.2"/>
    <row r="1959" hidden="1" x14ac:dyDescent="0.2"/>
    <row r="1960" hidden="1" x14ac:dyDescent="0.2"/>
    <row r="1961" hidden="1" x14ac:dyDescent="0.2"/>
    <row r="1962" hidden="1" x14ac:dyDescent="0.2"/>
    <row r="1963" hidden="1" x14ac:dyDescent="0.2"/>
    <row r="1964" hidden="1" x14ac:dyDescent="0.2"/>
    <row r="1965" hidden="1" x14ac:dyDescent="0.2"/>
    <row r="1966" hidden="1" x14ac:dyDescent="0.2"/>
    <row r="1967" hidden="1" x14ac:dyDescent="0.2"/>
    <row r="1968" hidden="1" x14ac:dyDescent="0.2"/>
    <row r="1969" hidden="1" x14ac:dyDescent="0.2"/>
    <row r="1970" hidden="1" x14ac:dyDescent="0.2"/>
    <row r="1971" hidden="1" x14ac:dyDescent="0.2"/>
    <row r="1972" hidden="1" x14ac:dyDescent="0.2"/>
    <row r="1973" hidden="1" x14ac:dyDescent="0.2"/>
    <row r="1974" hidden="1" x14ac:dyDescent="0.2"/>
    <row r="1975" hidden="1" x14ac:dyDescent="0.2"/>
    <row r="1976" hidden="1" x14ac:dyDescent="0.2"/>
    <row r="1977" hidden="1" x14ac:dyDescent="0.2"/>
    <row r="1978" hidden="1" x14ac:dyDescent="0.2"/>
    <row r="1979" hidden="1" x14ac:dyDescent="0.2"/>
    <row r="1980" hidden="1" x14ac:dyDescent="0.2"/>
    <row r="1981" hidden="1" x14ac:dyDescent="0.2"/>
    <row r="1982" hidden="1" x14ac:dyDescent="0.2"/>
    <row r="1983" hidden="1" x14ac:dyDescent="0.2"/>
    <row r="1984" hidden="1" x14ac:dyDescent="0.2"/>
    <row r="1985" hidden="1" x14ac:dyDescent="0.2"/>
    <row r="1986" hidden="1" x14ac:dyDescent="0.2"/>
    <row r="1987" hidden="1" x14ac:dyDescent="0.2"/>
    <row r="1988" hidden="1" x14ac:dyDescent="0.2"/>
    <row r="1989" hidden="1" x14ac:dyDescent="0.2"/>
    <row r="1990" hidden="1" x14ac:dyDescent="0.2"/>
    <row r="1991" hidden="1" x14ac:dyDescent="0.2"/>
    <row r="1992" hidden="1" x14ac:dyDescent="0.2"/>
    <row r="1993" hidden="1" x14ac:dyDescent="0.2"/>
    <row r="1994" hidden="1" x14ac:dyDescent="0.2"/>
    <row r="1995" hidden="1" x14ac:dyDescent="0.2"/>
    <row r="1996" hidden="1" x14ac:dyDescent="0.2"/>
    <row r="1997" hidden="1" x14ac:dyDescent="0.2"/>
    <row r="1998" hidden="1" x14ac:dyDescent="0.2"/>
    <row r="1999" hidden="1" x14ac:dyDescent="0.2"/>
    <row r="2000" hidden="1" x14ac:dyDescent="0.2"/>
    <row r="2001" hidden="1" x14ac:dyDescent="0.2"/>
    <row r="2002" hidden="1" x14ac:dyDescent="0.2"/>
    <row r="2003" hidden="1" x14ac:dyDescent="0.2"/>
    <row r="2004" hidden="1" x14ac:dyDescent="0.2"/>
    <row r="2005" hidden="1" x14ac:dyDescent="0.2"/>
    <row r="2006" hidden="1" x14ac:dyDescent="0.2"/>
    <row r="2007" hidden="1" x14ac:dyDescent="0.2"/>
    <row r="2008" hidden="1" x14ac:dyDescent="0.2"/>
    <row r="2009" hidden="1" x14ac:dyDescent="0.2"/>
    <row r="2010" hidden="1" x14ac:dyDescent="0.2"/>
    <row r="2011" hidden="1" x14ac:dyDescent="0.2"/>
    <row r="2012" hidden="1" x14ac:dyDescent="0.2"/>
    <row r="2013" hidden="1" x14ac:dyDescent="0.2"/>
    <row r="2014" hidden="1" x14ac:dyDescent="0.2"/>
    <row r="2015" hidden="1" x14ac:dyDescent="0.2"/>
    <row r="2016" hidden="1" x14ac:dyDescent="0.2"/>
    <row r="2017" hidden="1" x14ac:dyDescent="0.2"/>
    <row r="2018" hidden="1" x14ac:dyDescent="0.2"/>
    <row r="2019" hidden="1" x14ac:dyDescent="0.2"/>
    <row r="2020" hidden="1" x14ac:dyDescent="0.2"/>
    <row r="2021" hidden="1" x14ac:dyDescent="0.2"/>
    <row r="2022" hidden="1" x14ac:dyDescent="0.2"/>
    <row r="2023" hidden="1" x14ac:dyDescent="0.2"/>
    <row r="2024" hidden="1" x14ac:dyDescent="0.2"/>
    <row r="2025" hidden="1" x14ac:dyDescent="0.2"/>
    <row r="2026" hidden="1" x14ac:dyDescent="0.2"/>
    <row r="2027" hidden="1" x14ac:dyDescent="0.2"/>
    <row r="2028" hidden="1" x14ac:dyDescent="0.2"/>
    <row r="2029" hidden="1" x14ac:dyDescent="0.2"/>
    <row r="2030" hidden="1" x14ac:dyDescent="0.2"/>
    <row r="2031" hidden="1" x14ac:dyDescent="0.2"/>
    <row r="2032" hidden="1" x14ac:dyDescent="0.2"/>
    <row r="2033" hidden="1" x14ac:dyDescent="0.2"/>
    <row r="2034" hidden="1" x14ac:dyDescent="0.2"/>
    <row r="2035" hidden="1" x14ac:dyDescent="0.2"/>
    <row r="2036" hidden="1" x14ac:dyDescent="0.2"/>
    <row r="2037" hidden="1" x14ac:dyDescent="0.2"/>
    <row r="2038" hidden="1" x14ac:dyDescent="0.2"/>
    <row r="2039" hidden="1" x14ac:dyDescent="0.2"/>
    <row r="2040" hidden="1" x14ac:dyDescent="0.2"/>
    <row r="2041" hidden="1" x14ac:dyDescent="0.2"/>
    <row r="2042" hidden="1" x14ac:dyDescent="0.2"/>
    <row r="2043" hidden="1" x14ac:dyDescent="0.2"/>
    <row r="2044" hidden="1" x14ac:dyDescent="0.2"/>
    <row r="2045" hidden="1" x14ac:dyDescent="0.2"/>
    <row r="2046" hidden="1" x14ac:dyDescent="0.2"/>
    <row r="2047" hidden="1" x14ac:dyDescent="0.2"/>
    <row r="2048" hidden="1" x14ac:dyDescent="0.2"/>
    <row r="2049" hidden="1" x14ac:dyDescent="0.2"/>
    <row r="2050" hidden="1" x14ac:dyDescent="0.2"/>
    <row r="2051" hidden="1" x14ac:dyDescent="0.2"/>
    <row r="2052" hidden="1" x14ac:dyDescent="0.2"/>
    <row r="2053" hidden="1" x14ac:dyDescent="0.2"/>
    <row r="2054" hidden="1" x14ac:dyDescent="0.2"/>
    <row r="2055" hidden="1" x14ac:dyDescent="0.2"/>
    <row r="2056" hidden="1" x14ac:dyDescent="0.2"/>
    <row r="2057" hidden="1" x14ac:dyDescent="0.2"/>
    <row r="2058" hidden="1" x14ac:dyDescent="0.2"/>
    <row r="2059" hidden="1" x14ac:dyDescent="0.2"/>
    <row r="2060" hidden="1" x14ac:dyDescent="0.2"/>
    <row r="2061" hidden="1" x14ac:dyDescent="0.2"/>
    <row r="2062" hidden="1" x14ac:dyDescent="0.2"/>
    <row r="2063" hidden="1" x14ac:dyDescent="0.2"/>
    <row r="2064" hidden="1" x14ac:dyDescent="0.2"/>
    <row r="2065" hidden="1" x14ac:dyDescent="0.2"/>
    <row r="2066" hidden="1" x14ac:dyDescent="0.2"/>
    <row r="2067" hidden="1" x14ac:dyDescent="0.2"/>
    <row r="2068" hidden="1" x14ac:dyDescent="0.2"/>
    <row r="2069" hidden="1" x14ac:dyDescent="0.2"/>
    <row r="2070" hidden="1" x14ac:dyDescent="0.2"/>
    <row r="2071" hidden="1" x14ac:dyDescent="0.2"/>
    <row r="2072" hidden="1" x14ac:dyDescent="0.2"/>
    <row r="2073" hidden="1" x14ac:dyDescent="0.2"/>
    <row r="2074" hidden="1" x14ac:dyDescent="0.2"/>
    <row r="2075" hidden="1" x14ac:dyDescent="0.2"/>
    <row r="2076" hidden="1" x14ac:dyDescent="0.2"/>
    <row r="2077" hidden="1" x14ac:dyDescent="0.2"/>
    <row r="2078" hidden="1" x14ac:dyDescent="0.2"/>
    <row r="2079" hidden="1" x14ac:dyDescent="0.2"/>
    <row r="2080" hidden="1" x14ac:dyDescent="0.2"/>
    <row r="2081" hidden="1" x14ac:dyDescent="0.2"/>
    <row r="2082" hidden="1" x14ac:dyDescent="0.2"/>
    <row r="2083" hidden="1" x14ac:dyDescent="0.2"/>
    <row r="2084" hidden="1" x14ac:dyDescent="0.2"/>
    <row r="2085" hidden="1" x14ac:dyDescent="0.2"/>
    <row r="2086" hidden="1" x14ac:dyDescent="0.2"/>
    <row r="2087" hidden="1" x14ac:dyDescent="0.2"/>
    <row r="2088" hidden="1" x14ac:dyDescent="0.2"/>
    <row r="2089" hidden="1" x14ac:dyDescent="0.2"/>
    <row r="2090" hidden="1" x14ac:dyDescent="0.2"/>
    <row r="2091" hidden="1" x14ac:dyDescent="0.2"/>
    <row r="2092" hidden="1" x14ac:dyDescent="0.2"/>
    <row r="2093" hidden="1" x14ac:dyDescent="0.2"/>
    <row r="2094" hidden="1" x14ac:dyDescent="0.2"/>
    <row r="2095" hidden="1" x14ac:dyDescent="0.2"/>
    <row r="2096" hidden="1" x14ac:dyDescent="0.2"/>
    <row r="2097" hidden="1" x14ac:dyDescent="0.2"/>
    <row r="2098" hidden="1" x14ac:dyDescent="0.2"/>
    <row r="2099" hidden="1" x14ac:dyDescent="0.2"/>
    <row r="2100" hidden="1" x14ac:dyDescent="0.2"/>
    <row r="2101" hidden="1" x14ac:dyDescent="0.2"/>
    <row r="2102" hidden="1" x14ac:dyDescent="0.2"/>
    <row r="2103" hidden="1" x14ac:dyDescent="0.2"/>
    <row r="2104" hidden="1" x14ac:dyDescent="0.2"/>
    <row r="2105" hidden="1" x14ac:dyDescent="0.2"/>
    <row r="2106" hidden="1" x14ac:dyDescent="0.2"/>
    <row r="2107" hidden="1" x14ac:dyDescent="0.2"/>
    <row r="2108" hidden="1" x14ac:dyDescent="0.2"/>
    <row r="2109" hidden="1" x14ac:dyDescent="0.2"/>
    <row r="2110" hidden="1" x14ac:dyDescent="0.2"/>
    <row r="2111" hidden="1" x14ac:dyDescent="0.2"/>
    <row r="2112" hidden="1" x14ac:dyDescent="0.2"/>
    <row r="2113" hidden="1" x14ac:dyDescent="0.2"/>
    <row r="2114" hidden="1" x14ac:dyDescent="0.2"/>
    <row r="2115" hidden="1" x14ac:dyDescent="0.2"/>
    <row r="2116" hidden="1" x14ac:dyDescent="0.2"/>
    <row r="2117" hidden="1" x14ac:dyDescent="0.2"/>
    <row r="2118" hidden="1" x14ac:dyDescent="0.2"/>
    <row r="2119" hidden="1" x14ac:dyDescent="0.2"/>
    <row r="2120" hidden="1" x14ac:dyDescent="0.2"/>
    <row r="2121" hidden="1" x14ac:dyDescent="0.2"/>
    <row r="2122" hidden="1" x14ac:dyDescent="0.2"/>
    <row r="2123" hidden="1" x14ac:dyDescent="0.2"/>
    <row r="2124" hidden="1" x14ac:dyDescent="0.2"/>
    <row r="2125" hidden="1" x14ac:dyDescent="0.2"/>
    <row r="2126" hidden="1" x14ac:dyDescent="0.2"/>
    <row r="2127" hidden="1" x14ac:dyDescent="0.2"/>
    <row r="2128" hidden="1" x14ac:dyDescent="0.2"/>
    <row r="2129" hidden="1" x14ac:dyDescent="0.2"/>
    <row r="2130" hidden="1" x14ac:dyDescent="0.2"/>
    <row r="2131" hidden="1" x14ac:dyDescent="0.2"/>
    <row r="2132" hidden="1" x14ac:dyDescent="0.2"/>
    <row r="2133" hidden="1" x14ac:dyDescent="0.2"/>
    <row r="2134" hidden="1" x14ac:dyDescent="0.2"/>
    <row r="2135" hidden="1" x14ac:dyDescent="0.2"/>
    <row r="2136" hidden="1" x14ac:dyDescent="0.2"/>
    <row r="2137" hidden="1" x14ac:dyDescent="0.2"/>
    <row r="2138" hidden="1" x14ac:dyDescent="0.2"/>
    <row r="2139" hidden="1" x14ac:dyDescent="0.2"/>
    <row r="2140" hidden="1" x14ac:dyDescent="0.2"/>
    <row r="2141" hidden="1" x14ac:dyDescent="0.2"/>
    <row r="2142" hidden="1" x14ac:dyDescent="0.2"/>
    <row r="2143" hidden="1" x14ac:dyDescent="0.2"/>
    <row r="2144" hidden="1" x14ac:dyDescent="0.2"/>
    <row r="2145" hidden="1" x14ac:dyDescent="0.2"/>
    <row r="2146" hidden="1" x14ac:dyDescent="0.2"/>
    <row r="2147" hidden="1" x14ac:dyDescent="0.2"/>
    <row r="2148" hidden="1" x14ac:dyDescent="0.2"/>
    <row r="2149" hidden="1" x14ac:dyDescent="0.2"/>
    <row r="2150" hidden="1" x14ac:dyDescent="0.2"/>
    <row r="2151" hidden="1" x14ac:dyDescent="0.2"/>
    <row r="2152" hidden="1" x14ac:dyDescent="0.2"/>
    <row r="2153" hidden="1" x14ac:dyDescent="0.2"/>
    <row r="2154" hidden="1" x14ac:dyDescent="0.2"/>
    <row r="2155" hidden="1" x14ac:dyDescent="0.2"/>
    <row r="2156" hidden="1" x14ac:dyDescent="0.2"/>
    <row r="2157" hidden="1" x14ac:dyDescent="0.2"/>
    <row r="2158" hidden="1" x14ac:dyDescent="0.2"/>
    <row r="2159" hidden="1" x14ac:dyDescent="0.2"/>
    <row r="2160" hidden="1" x14ac:dyDescent="0.2"/>
    <row r="2161" hidden="1" x14ac:dyDescent="0.2"/>
    <row r="2162" hidden="1" x14ac:dyDescent="0.2"/>
    <row r="2163" hidden="1" x14ac:dyDescent="0.2"/>
    <row r="2164" hidden="1" x14ac:dyDescent="0.2"/>
    <row r="2165" hidden="1" x14ac:dyDescent="0.2"/>
    <row r="2166" hidden="1" x14ac:dyDescent="0.2"/>
    <row r="2167" hidden="1" x14ac:dyDescent="0.2"/>
    <row r="2168" hidden="1" x14ac:dyDescent="0.2"/>
    <row r="2169" hidden="1" x14ac:dyDescent="0.2"/>
    <row r="2170" hidden="1" x14ac:dyDescent="0.2"/>
    <row r="2171" hidden="1" x14ac:dyDescent="0.2"/>
    <row r="2172" hidden="1" x14ac:dyDescent="0.2"/>
    <row r="2173" hidden="1" x14ac:dyDescent="0.2"/>
    <row r="2174" hidden="1" x14ac:dyDescent="0.2"/>
    <row r="2175" hidden="1" x14ac:dyDescent="0.2"/>
    <row r="2176" hidden="1" x14ac:dyDescent="0.2"/>
    <row r="2177" hidden="1" x14ac:dyDescent="0.2"/>
    <row r="2178" hidden="1" x14ac:dyDescent="0.2"/>
    <row r="2179" hidden="1" x14ac:dyDescent="0.2"/>
    <row r="2180" hidden="1" x14ac:dyDescent="0.2"/>
    <row r="2181" hidden="1" x14ac:dyDescent="0.2"/>
    <row r="2182" hidden="1" x14ac:dyDescent="0.2"/>
    <row r="2183" hidden="1" x14ac:dyDescent="0.2"/>
    <row r="2184" hidden="1" x14ac:dyDescent="0.2"/>
    <row r="2185" hidden="1" x14ac:dyDescent="0.2"/>
    <row r="2186" hidden="1" x14ac:dyDescent="0.2"/>
    <row r="2187" hidden="1" x14ac:dyDescent="0.2"/>
    <row r="2188" hidden="1" x14ac:dyDescent="0.2"/>
    <row r="2189" hidden="1" x14ac:dyDescent="0.2"/>
    <row r="2190" hidden="1" x14ac:dyDescent="0.2"/>
    <row r="2191" hidden="1" x14ac:dyDescent="0.2"/>
    <row r="2192" hidden="1" x14ac:dyDescent="0.2"/>
    <row r="2193" hidden="1" x14ac:dyDescent="0.2"/>
    <row r="2194" hidden="1" x14ac:dyDescent="0.2"/>
    <row r="2195" hidden="1" x14ac:dyDescent="0.2"/>
    <row r="2196" hidden="1" x14ac:dyDescent="0.2"/>
    <row r="2197" hidden="1" x14ac:dyDescent="0.2"/>
    <row r="2198" hidden="1" x14ac:dyDescent="0.2"/>
    <row r="2199" hidden="1" x14ac:dyDescent="0.2"/>
    <row r="2200" hidden="1" x14ac:dyDescent="0.2"/>
    <row r="2201" hidden="1" x14ac:dyDescent="0.2"/>
    <row r="2202" hidden="1" x14ac:dyDescent="0.2"/>
    <row r="2203" hidden="1" x14ac:dyDescent="0.2"/>
    <row r="2204" hidden="1" x14ac:dyDescent="0.2"/>
    <row r="2205" hidden="1" x14ac:dyDescent="0.2"/>
    <row r="2206" hidden="1" x14ac:dyDescent="0.2"/>
    <row r="2207" hidden="1" x14ac:dyDescent="0.2"/>
    <row r="2208" hidden="1" x14ac:dyDescent="0.2"/>
    <row r="2209" hidden="1" x14ac:dyDescent="0.2"/>
    <row r="2210" hidden="1" x14ac:dyDescent="0.2"/>
    <row r="2211" hidden="1" x14ac:dyDescent="0.2"/>
    <row r="2212" hidden="1" x14ac:dyDescent="0.2"/>
    <row r="2213" hidden="1" x14ac:dyDescent="0.2"/>
    <row r="2214" hidden="1" x14ac:dyDescent="0.2"/>
    <row r="2215" hidden="1" x14ac:dyDescent="0.2"/>
    <row r="2216" hidden="1" x14ac:dyDescent="0.2"/>
    <row r="2217" hidden="1" x14ac:dyDescent="0.2"/>
    <row r="2218" hidden="1" x14ac:dyDescent="0.2"/>
    <row r="2219" hidden="1" x14ac:dyDescent="0.2"/>
    <row r="2220" hidden="1" x14ac:dyDescent="0.2"/>
    <row r="2221" hidden="1" x14ac:dyDescent="0.2"/>
    <row r="2222" hidden="1" x14ac:dyDescent="0.2"/>
    <row r="2223" hidden="1" x14ac:dyDescent="0.2"/>
    <row r="2224" hidden="1" x14ac:dyDescent="0.2"/>
    <row r="2225" hidden="1" x14ac:dyDescent="0.2"/>
    <row r="2226" hidden="1" x14ac:dyDescent="0.2"/>
    <row r="2227" hidden="1" x14ac:dyDescent="0.2"/>
    <row r="2228" hidden="1" x14ac:dyDescent="0.2"/>
    <row r="2229" hidden="1" x14ac:dyDescent="0.2"/>
    <row r="2230" hidden="1" x14ac:dyDescent="0.2"/>
    <row r="2231" hidden="1" x14ac:dyDescent="0.2"/>
    <row r="2232" hidden="1" x14ac:dyDescent="0.2"/>
    <row r="2233" hidden="1" x14ac:dyDescent="0.2"/>
    <row r="2234" hidden="1" x14ac:dyDescent="0.2"/>
    <row r="2235" hidden="1" x14ac:dyDescent="0.2"/>
    <row r="2236" hidden="1" x14ac:dyDescent="0.2"/>
    <row r="2237" hidden="1" x14ac:dyDescent="0.2"/>
    <row r="2238" hidden="1" x14ac:dyDescent="0.2"/>
    <row r="2239" hidden="1" x14ac:dyDescent="0.2"/>
    <row r="2240" hidden="1" x14ac:dyDescent="0.2"/>
    <row r="2241" hidden="1" x14ac:dyDescent="0.2"/>
    <row r="2242" hidden="1" x14ac:dyDescent="0.2"/>
    <row r="2243" hidden="1" x14ac:dyDescent="0.2"/>
    <row r="2244" hidden="1" x14ac:dyDescent="0.2"/>
    <row r="2245" hidden="1" x14ac:dyDescent="0.2"/>
    <row r="2246" hidden="1" x14ac:dyDescent="0.2"/>
    <row r="2247" hidden="1" x14ac:dyDescent="0.2"/>
    <row r="2248" hidden="1" x14ac:dyDescent="0.2"/>
    <row r="2249" hidden="1" x14ac:dyDescent="0.2"/>
    <row r="2250" hidden="1" x14ac:dyDescent="0.2"/>
    <row r="2251" hidden="1" x14ac:dyDescent="0.2"/>
    <row r="2252" hidden="1" x14ac:dyDescent="0.2"/>
    <row r="2253" hidden="1" x14ac:dyDescent="0.2"/>
    <row r="2254" hidden="1" x14ac:dyDescent="0.2"/>
    <row r="2255" hidden="1" x14ac:dyDescent="0.2"/>
    <row r="2256" hidden="1" x14ac:dyDescent="0.2"/>
    <row r="2257" hidden="1" x14ac:dyDescent="0.2"/>
    <row r="2258" hidden="1" x14ac:dyDescent="0.2"/>
    <row r="2259" hidden="1" x14ac:dyDescent="0.2"/>
    <row r="2260" hidden="1" x14ac:dyDescent="0.2"/>
    <row r="2261" hidden="1" x14ac:dyDescent="0.2"/>
    <row r="2262" hidden="1" x14ac:dyDescent="0.2"/>
    <row r="2263" hidden="1" x14ac:dyDescent="0.2"/>
    <row r="2264" hidden="1" x14ac:dyDescent="0.2"/>
    <row r="2265" hidden="1" x14ac:dyDescent="0.2"/>
    <row r="2266" hidden="1" x14ac:dyDescent="0.2"/>
    <row r="2267" hidden="1" x14ac:dyDescent="0.2"/>
    <row r="2268" hidden="1" x14ac:dyDescent="0.2"/>
    <row r="2269" hidden="1" x14ac:dyDescent="0.2"/>
    <row r="2270" hidden="1" x14ac:dyDescent="0.2"/>
    <row r="2271" hidden="1" x14ac:dyDescent="0.2"/>
    <row r="2272" hidden="1" x14ac:dyDescent="0.2"/>
    <row r="2273" hidden="1" x14ac:dyDescent="0.2"/>
    <row r="2274" hidden="1" x14ac:dyDescent="0.2"/>
    <row r="2275" hidden="1" x14ac:dyDescent="0.2"/>
    <row r="2276" hidden="1" x14ac:dyDescent="0.2"/>
    <row r="2277" hidden="1" x14ac:dyDescent="0.2"/>
    <row r="2278" hidden="1" x14ac:dyDescent="0.2"/>
    <row r="2279" hidden="1" x14ac:dyDescent="0.2"/>
    <row r="2280" hidden="1" x14ac:dyDescent="0.2"/>
    <row r="2281" hidden="1" x14ac:dyDescent="0.2"/>
    <row r="2282" hidden="1" x14ac:dyDescent="0.2"/>
    <row r="2283" hidden="1" x14ac:dyDescent="0.2"/>
    <row r="2284" hidden="1" x14ac:dyDescent="0.2"/>
    <row r="2285" hidden="1" x14ac:dyDescent="0.2"/>
    <row r="2286" hidden="1" x14ac:dyDescent="0.2"/>
    <row r="2287" hidden="1" x14ac:dyDescent="0.2"/>
    <row r="2288" hidden="1" x14ac:dyDescent="0.2"/>
    <row r="2289" hidden="1" x14ac:dyDescent="0.2"/>
    <row r="2290" hidden="1" x14ac:dyDescent="0.2"/>
    <row r="2291" hidden="1" x14ac:dyDescent="0.2"/>
    <row r="2292" hidden="1" x14ac:dyDescent="0.2"/>
    <row r="2293" hidden="1" x14ac:dyDescent="0.2"/>
    <row r="2294" hidden="1" x14ac:dyDescent="0.2"/>
    <row r="2295" hidden="1" x14ac:dyDescent="0.2"/>
    <row r="2296" hidden="1" x14ac:dyDescent="0.2"/>
    <row r="2297" hidden="1" x14ac:dyDescent="0.2"/>
    <row r="2298" hidden="1" x14ac:dyDescent="0.2"/>
    <row r="2299" hidden="1" x14ac:dyDescent="0.2"/>
    <row r="2300" hidden="1" x14ac:dyDescent="0.2"/>
    <row r="2301" hidden="1" x14ac:dyDescent="0.2"/>
    <row r="2302" hidden="1" x14ac:dyDescent="0.2"/>
    <row r="2303" hidden="1" x14ac:dyDescent="0.2"/>
    <row r="2304" hidden="1" x14ac:dyDescent="0.2"/>
    <row r="2305" hidden="1" x14ac:dyDescent="0.2"/>
    <row r="2306" hidden="1" x14ac:dyDescent="0.2"/>
    <row r="2307" hidden="1" x14ac:dyDescent="0.2"/>
    <row r="2308" hidden="1" x14ac:dyDescent="0.2"/>
    <row r="2309" hidden="1" x14ac:dyDescent="0.2"/>
    <row r="2310" hidden="1" x14ac:dyDescent="0.2"/>
    <row r="2311" hidden="1" x14ac:dyDescent="0.2"/>
    <row r="2312" hidden="1" x14ac:dyDescent="0.2"/>
    <row r="2313" hidden="1" x14ac:dyDescent="0.2"/>
    <row r="2314" hidden="1" x14ac:dyDescent="0.2"/>
    <row r="2315" hidden="1" x14ac:dyDescent="0.2"/>
    <row r="2316" hidden="1" x14ac:dyDescent="0.2"/>
    <row r="2317" hidden="1" x14ac:dyDescent="0.2"/>
    <row r="2318" hidden="1" x14ac:dyDescent="0.2"/>
    <row r="2319" hidden="1" x14ac:dyDescent="0.2"/>
    <row r="2320" hidden="1" x14ac:dyDescent="0.2"/>
    <row r="2321" hidden="1" x14ac:dyDescent="0.2"/>
    <row r="2322" hidden="1" x14ac:dyDescent="0.2"/>
    <row r="2323" hidden="1" x14ac:dyDescent="0.2"/>
    <row r="2324" hidden="1" x14ac:dyDescent="0.2"/>
    <row r="2325" hidden="1" x14ac:dyDescent="0.2"/>
    <row r="2326" hidden="1" x14ac:dyDescent="0.2"/>
    <row r="2327" hidden="1" x14ac:dyDescent="0.2"/>
    <row r="2328" hidden="1" x14ac:dyDescent="0.2"/>
    <row r="2329" hidden="1" x14ac:dyDescent="0.2"/>
    <row r="2330" hidden="1" x14ac:dyDescent="0.2"/>
    <row r="2331" hidden="1" x14ac:dyDescent="0.2"/>
    <row r="2332" hidden="1" x14ac:dyDescent="0.2"/>
    <row r="2333" hidden="1" x14ac:dyDescent="0.2"/>
    <row r="2334" hidden="1" x14ac:dyDescent="0.2"/>
    <row r="2335" hidden="1" x14ac:dyDescent="0.2"/>
    <row r="2336" hidden="1" x14ac:dyDescent="0.2"/>
    <row r="2337" hidden="1" x14ac:dyDescent="0.2"/>
    <row r="2338" hidden="1" x14ac:dyDescent="0.2"/>
    <row r="2339" hidden="1" x14ac:dyDescent="0.2"/>
    <row r="2340" hidden="1" x14ac:dyDescent="0.2"/>
    <row r="2341" hidden="1" x14ac:dyDescent="0.2"/>
    <row r="2342" hidden="1" x14ac:dyDescent="0.2"/>
    <row r="2343" hidden="1" x14ac:dyDescent="0.2"/>
    <row r="2344" hidden="1" x14ac:dyDescent="0.2"/>
    <row r="2345" hidden="1" x14ac:dyDescent="0.2"/>
    <row r="2346" hidden="1" x14ac:dyDescent="0.2"/>
    <row r="2347" hidden="1" x14ac:dyDescent="0.2"/>
    <row r="2348" hidden="1" x14ac:dyDescent="0.2"/>
    <row r="2349" hidden="1" x14ac:dyDescent="0.2"/>
    <row r="2350" hidden="1" x14ac:dyDescent="0.2"/>
    <row r="2351" hidden="1" x14ac:dyDescent="0.2"/>
    <row r="2352" hidden="1" x14ac:dyDescent="0.2"/>
    <row r="2353" hidden="1" x14ac:dyDescent="0.2"/>
    <row r="2354" hidden="1" x14ac:dyDescent="0.2"/>
    <row r="2355" hidden="1" x14ac:dyDescent="0.2"/>
    <row r="2356" hidden="1" x14ac:dyDescent="0.2"/>
    <row r="2357" hidden="1" x14ac:dyDescent="0.2"/>
    <row r="2358" hidden="1" x14ac:dyDescent="0.2"/>
    <row r="2359" hidden="1" x14ac:dyDescent="0.2"/>
    <row r="2360" hidden="1" x14ac:dyDescent="0.2"/>
    <row r="2361" hidden="1" x14ac:dyDescent="0.2"/>
    <row r="2362" hidden="1" x14ac:dyDescent="0.2"/>
    <row r="2363" hidden="1" x14ac:dyDescent="0.2"/>
    <row r="2364" hidden="1" x14ac:dyDescent="0.2"/>
    <row r="2365" hidden="1" x14ac:dyDescent="0.2"/>
    <row r="2366" hidden="1" x14ac:dyDescent="0.2"/>
    <row r="2367" hidden="1" x14ac:dyDescent="0.2"/>
    <row r="2368" hidden="1" x14ac:dyDescent="0.2"/>
    <row r="2369" hidden="1" x14ac:dyDescent="0.2"/>
    <row r="2370" hidden="1" x14ac:dyDescent="0.2"/>
    <row r="2371" hidden="1" x14ac:dyDescent="0.2"/>
    <row r="2372" hidden="1" x14ac:dyDescent="0.2"/>
    <row r="2373" hidden="1" x14ac:dyDescent="0.2"/>
    <row r="2374" hidden="1" x14ac:dyDescent="0.2"/>
    <row r="2375" hidden="1" x14ac:dyDescent="0.2"/>
    <row r="2376" hidden="1" x14ac:dyDescent="0.2"/>
    <row r="2377" hidden="1" x14ac:dyDescent="0.2"/>
    <row r="2378" hidden="1" x14ac:dyDescent="0.2"/>
    <row r="2379" hidden="1" x14ac:dyDescent="0.2"/>
    <row r="2380" hidden="1" x14ac:dyDescent="0.2"/>
    <row r="2381" hidden="1" x14ac:dyDescent="0.2"/>
    <row r="2382" hidden="1" x14ac:dyDescent="0.2"/>
    <row r="2383" hidden="1" x14ac:dyDescent="0.2"/>
    <row r="2384" hidden="1" x14ac:dyDescent="0.2"/>
    <row r="2385" hidden="1" x14ac:dyDescent="0.2"/>
    <row r="2386" hidden="1" x14ac:dyDescent="0.2"/>
    <row r="2387" hidden="1" x14ac:dyDescent="0.2"/>
    <row r="2388" hidden="1" x14ac:dyDescent="0.2"/>
    <row r="2389" hidden="1" x14ac:dyDescent="0.2"/>
    <row r="2390" hidden="1" x14ac:dyDescent="0.2"/>
    <row r="2391" hidden="1" x14ac:dyDescent="0.2"/>
    <row r="2392" hidden="1" x14ac:dyDescent="0.2"/>
    <row r="2393" hidden="1" x14ac:dyDescent="0.2"/>
    <row r="2394" hidden="1" x14ac:dyDescent="0.2"/>
    <row r="2395" hidden="1" x14ac:dyDescent="0.2"/>
    <row r="2396" hidden="1" x14ac:dyDescent="0.2"/>
    <row r="2397" hidden="1" x14ac:dyDescent="0.2"/>
    <row r="2398" hidden="1" x14ac:dyDescent="0.2"/>
    <row r="2399" hidden="1" x14ac:dyDescent="0.2"/>
    <row r="2400" hidden="1" x14ac:dyDescent="0.2"/>
    <row r="2401" hidden="1" x14ac:dyDescent="0.2"/>
    <row r="2402" hidden="1" x14ac:dyDescent="0.2"/>
    <row r="2403" hidden="1" x14ac:dyDescent="0.2"/>
    <row r="2404" hidden="1" x14ac:dyDescent="0.2"/>
    <row r="2405" hidden="1" x14ac:dyDescent="0.2"/>
    <row r="2406" hidden="1" x14ac:dyDescent="0.2"/>
    <row r="2407" hidden="1" x14ac:dyDescent="0.2"/>
    <row r="2408" hidden="1" x14ac:dyDescent="0.2"/>
    <row r="2409" hidden="1" x14ac:dyDescent="0.2"/>
    <row r="2410" hidden="1" x14ac:dyDescent="0.2"/>
    <row r="2411" hidden="1" x14ac:dyDescent="0.2"/>
    <row r="2412" hidden="1" x14ac:dyDescent="0.2"/>
    <row r="2413" hidden="1" x14ac:dyDescent="0.2"/>
    <row r="2414" hidden="1" x14ac:dyDescent="0.2"/>
    <row r="2415" hidden="1" x14ac:dyDescent="0.2"/>
    <row r="2416" hidden="1" x14ac:dyDescent="0.2"/>
    <row r="2417" hidden="1" x14ac:dyDescent="0.2"/>
    <row r="2418" hidden="1" x14ac:dyDescent="0.2"/>
    <row r="2419" hidden="1" x14ac:dyDescent="0.2"/>
    <row r="2420" hidden="1" x14ac:dyDescent="0.2"/>
    <row r="2421" hidden="1" x14ac:dyDescent="0.2"/>
    <row r="2422" hidden="1" x14ac:dyDescent="0.2"/>
    <row r="2423" hidden="1" x14ac:dyDescent="0.2"/>
    <row r="2424" hidden="1" x14ac:dyDescent="0.2"/>
    <row r="2425" hidden="1" x14ac:dyDescent="0.2"/>
    <row r="2426" hidden="1" x14ac:dyDescent="0.2"/>
    <row r="2427" hidden="1" x14ac:dyDescent="0.2"/>
    <row r="2428" hidden="1" x14ac:dyDescent="0.2"/>
    <row r="2429" hidden="1" x14ac:dyDescent="0.2"/>
    <row r="2430" hidden="1" x14ac:dyDescent="0.2"/>
    <row r="2431" hidden="1" x14ac:dyDescent="0.2"/>
    <row r="2432" hidden="1" x14ac:dyDescent="0.2"/>
    <row r="2433" hidden="1" x14ac:dyDescent="0.2"/>
    <row r="2434" hidden="1" x14ac:dyDescent="0.2"/>
    <row r="2435" hidden="1" x14ac:dyDescent="0.2"/>
    <row r="2436" hidden="1" x14ac:dyDescent="0.2"/>
    <row r="2437" hidden="1" x14ac:dyDescent="0.2"/>
    <row r="2438" hidden="1" x14ac:dyDescent="0.2"/>
    <row r="2439" hidden="1" x14ac:dyDescent="0.2"/>
    <row r="2440" hidden="1" x14ac:dyDescent="0.2"/>
    <row r="2441" hidden="1" x14ac:dyDescent="0.2"/>
    <row r="2442" hidden="1" x14ac:dyDescent="0.2"/>
    <row r="2443" hidden="1" x14ac:dyDescent="0.2"/>
    <row r="2444" hidden="1" x14ac:dyDescent="0.2"/>
    <row r="2445" hidden="1" x14ac:dyDescent="0.2"/>
    <row r="2446" hidden="1" x14ac:dyDescent="0.2"/>
    <row r="2447" hidden="1" x14ac:dyDescent="0.2"/>
    <row r="2448" hidden="1" x14ac:dyDescent="0.2"/>
    <row r="2449" hidden="1" x14ac:dyDescent="0.2"/>
    <row r="2450" hidden="1" x14ac:dyDescent="0.2"/>
    <row r="2451" hidden="1" x14ac:dyDescent="0.2"/>
    <row r="2452" hidden="1" x14ac:dyDescent="0.2"/>
    <row r="2453" hidden="1" x14ac:dyDescent="0.2"/>
    <row r="2454" hidden="1" x14ac:dyDescent="0.2"/>
    <row r="2455" hidden="1" x14ac:dyDescent="0.2"/>
    <row r="2456" hidden="1" x14ac:dyDescent="0.2"/>
    <row r="2457" hidden="1" x14ac:dyDescent="0.2"/>
    <row r="2458" hidden="1" x14ac:dyDescent="0.2"/>
    <row r="2459" hidden="1" x14ac:dyDescent="0.2"/>
    <row r="2460" hidden="1" x14ac:dyDescent="0.2"/>
    <row r="2461" hidden="1" x14ac:dyDescent="0.2"/>
    <row r="2462" hidden="1" x14ac:dyDescent="0.2"/>
    <row r="2463" hidden="1" x14ac:dyDescent="0.2"/>
    <row r="2464" hidden="1" x14ac:dyDescent="0.2"/>
    <row r="2465" hidden="1" x14ac:dyDescent="0.2"/>
    <row r="2466" hidden="1" x14ac:dyDescent="0.2"/>
    <row r="2467" hidden="1" x14ac:dyDescent="0.2"/>
    <row r="2468" hidden="1" x14ac:dyDescent="0.2"/>
    <row r="2469" hidden="1" x14ac:dyDescent="0.2"/>
    <row r="2470" hidden="1" x14ac:dyDescent="0.2"/>
    <row r="2471" hidden="1" x14ac:dyDescent="0.2"/>
    <row r="2472" hidden="1" x14ac:dyDescent="0.2"/>
    <row r="2473" hidden="1" x14ac:dyDescent="0.2"/>
    <row r="2474" hidden="1" x14ac:dyDescent="0.2"/>
    <row r="2475" hidden="1" x14ac:dyDescent="0.2"/>
    <row r="2476" hidden="1" x14ac:dyDescent="0.2"/>
    <row r="2477" hidden="1" x14ac:dyDescent="0.2"/>
    <row r="2478" hidden="1" x14ac:dyDescent="0.2"/>
    <row r="2479" hidden="1" x14ac:dyDescent="0.2"/>
    <row r="2480" hidden="1" x14ac:dyDescent="0.2"/>
    <row r="2481" hidden="1" x14ac:dyDescent="0.2"/>
    <row r="2482" hidden="1" x14ac:dyDescent="0.2"/>
    <row r="2483" hidden="1" x14ac:dyDescent="0.2"/>
    <row r="2484" hidden="1" x14ac:dyDescent="0.2"/>
    <row r="2485" hidden="1" x14ac:dyDescent="0.2"/>
    <row r="2486" hidden="1" x14ac:dyDescent="0.2"/>
    <row r="2487" hidden="1" x14ac:dyDescent="0.2"/>
    <row r="2488" hidden="1" x14ac:dyDescent="0.2"/>
    <row r="2489" hidden="1" x14ac:dyDescent="0.2"/>
    <row r="2490" hidden="1" x14ac:dyDescent="0.2"/>
    <row r="2491" hidden="1" x14ac:dyDescent="0.2"/>
    <row r="2492" hidden="1" x14ac:dyDescent="0.2"/>
    <row r="2493" hidden="1" x14ac:dyDescent="0.2"/>
    <row r="2494" hidden="1" x14ac:dyDescent="0.2"/>
    <row r="2495" hidden="1" x14ac:dyDescent="0.2"/>
    <row r="2496" hidden="1" x14ac:dyDescent="0.2"/>
    <row r="2497" hidden="1" x14ac:dyDescent="0.2"/>
    <row r="2498" hidden="1" x14ac:dyDescent="0.2"/>
    <row r="2499" hidden="1" x14ac:dyDescent="0.2"/>
    <row r="2500" hidden="1" x14ac:dyDescent="0.2"/>
    <row r="2501" hidden="1" x14ac:dyDescent="0.2"/>
    <row r="2502" hidden="1" x14ac:dyDescent="0.2"/>
    <row r="2503" hidden="1" x14ac:dyDescent="0.2"/>
    <row r="2504" hidden="1" x14ac:dyDescent="0.2"/>
    <row r="2505" hidden="1" x14ac:dyDescent="0.2"/>
    <row r="2506" hidden="1" x14ac:dyDescent="0.2"/>
    <row r="2507" hidden="1" x14ac:dyDescent="0.2"/>
    <row r="2508" hidden="1" x14ac:dyDescent="0.2"/>
    <row r="2509" hidden="1" x14ac:dyDescent="0.2"/>
    <row r="2510" hidden="1" x14ac:dyDescent="0.2"/>
    <row r="2511" hidden="1" x14ac:dyDescent="0.2"/>
    <row r="2512" hidden="1" x14ac:dyDescent="0.2"/>
    <row r="2513" hidden="1" x14ac:dyDescent="0.2"/>
    <row r="2514" hidden="1" x14ac:dyDescent="0.2"/>
    <row r="2515" hidden="1" x14ac:dyDescent="0.2"/>
    <row r="2516" hidden="1" x14ac:dyDescent="0.2"/>
    <row r="2517" hidden="1" x14ac:dyDescent="0.2"/>
    <row r="2518" hidden="1" x14ac:dyDescent="0.2"/>
    <row r="2519" hidden="1" x14ac:dyDescent="0.2"/>
    <row r="2520" hidden="1" x14ac:dyDescent="0.2"/>
    <row r="2521" hidden="1" x14ac:dyDescent="0.2"/>
    <row r="2522" hidden="1" x14ac:dyDescent="0.2"/>
    <row r="2523" hidden="1" x14ac:dyDescent="0.2"/>
    <row r="2524" hidden="1" x14ac:dyDescent="0.2"/>
    <row r="2525" hidden="1" x14ac:dyDescent="0.2"/>
    <row r="2526" hidden="1" x14ac:dyDescent="0.2"/>
    <row r="2527" hidden="1" x14ac:dyDescent="0.2"/>
    <row r="2528" hidden="1" x14ac:dyDescent="0.2"/>
    <row r="2529" hidden="1" x14ac:dyDescent="0.2"/>
    <row r="2530" hidden="1" x14ac:dyDescent="0.2"/>
    <row r="2531" hidden="1" x14ac:dyDescent="0.2"/>
    <row r="2532" hidden="1" x14ac:dyDescent="0.2"/>
    <row r="2533" hidden="1" x14ac:dyDescent="0.2"/>
    <row r="2534" hidden="1" x14ac:dyDescent="0.2"/>
    <row r="2535" hidden="1" x14ac:dyDescent="0.2"/>
    <row r="2536" hidden="1" x14ac:dyDescent="0.2"/>
    <row r="2537" hidden="1" x14ac:dyDescent="0.2"/>
    <row r="2538" hidden="1" x14ac:dyDescent="0.2"/>
    <row r="2539" hidden="1" x14ac:dyDescent="0.2"/>
    <row r="2540" hidden="1" x14ac:dyDescent="0.2"/>
    <row r="2541" hidden="1" x14ac:dyDescent="0.2"/>
    <row r="2542" hidden="1" x14ac:dyDescent="0.2"/>
    <row r="2543" hidden="1" x14ac:dyDescent="0.2"/>
    <row r="2544" hidden="1" x14ac:dyDescent="0.2"/>
    <row r="2545" hidden="1" x14ac:dyDescent="0.2"/>
    <row r="2546" hidden="1" x14ac:dyDescent="0.2"/>
    <row r="2547" hidden="1" x14ac:dyDescent="0.2"/>
    <row r="2548" hidden="1" x14ac:dyDescent="0.2"/>
    <row r="2549" hidden="1" x14ac:dyDescent="0.2"/>
    <row r="2550" hidden="1" x14ac:dyDescent="0.2"/>
    <row r="2551" hidden="1" x14ac:dyDescent="0.2"/>
    <row r="2552" hidden="1" x14ac:dyDescent="0.2"/>
    <row r="2553" hidden="1" x14ac:dyDescent="0.2"/>
    <row r="2554" hidden="1" x14ac:dyDescent="0.2"/>
    <row r="2555" hidden="1" x14ac:dyDescent="0.2"/>
    <row r="2556" hidden="1" x14ac:dyDescent="0.2"/>
    <row r="2557" hidden="1" x14ac:dyDescent="0.2"/>
    <row r="2558" hidden="1" x14ac:dyDescent="0.2"/>
    <row r="2559" hidden="1" x14ac:dyDescent="0.2"/>
    <row r="2560" hidden="1" x14ac:dyDescent="0.2"/>
    <row r="2561" hidden="1" x14ac:dyDescent="0.2"/>
    <row r="2562" hidden="1" x14ac:dyDescent="0.2"/>
    <row r="2563" hidden="1" x14ac:dyDescent="0.2"/>
    <row r="2564" hidden="1" x14ac:dyDescent="0.2"/>
    <row r="2565" hidden="1" x14ac:dyDescent="0.2"/>
    <row r="2566" hidden="1" x14ac:dyDescent="0.2"/>
    <row r="2567" hidden="1" x14ac:dyDescent="0.2"/>
    <row r="2568" hidden="1" x14ac:dyDescent="0.2"/>
    <row r="2569" hidden="1" x14ac:dyDescent="0.2"/>
    <row r="2570" hidden="1" x14ac:dyDescent="0.2"/>
    <row r="2571" hidden="1" x14ac:dyDescent="0.2"/>
    <row r="2572" hidden="1" x14ac:dyDescent="0.2"/>
    <row r="2573" hidden="1" x14ac:dyDescent="0.2"/>
    <row r="2574" hidden="1" x14ac:dyDescent="0.2"/>
    <row r="2575" hidden="1" x14ac:dyDescent="0.2"/>
    <row r="2576" hidden="1" x14ac:dyDescent="0.2"/>
    <row r="2577" hidden="1" x14ac:dyDescent="0.2"/>
    <row r="2578" hidden="1" x14ac:dyDescent="0.2"/>
    <row r="2579" hidden="1" x14ac:dyDescent="0.2"/>
    <row r="2580" hidden="1" x14ac:dyDescent="0.2"/>
    <row r="2581" hidden="1" x14ac:dyDescent="0.2"/>
    <row r="2582" hidden="1" x14ac:dyDescent="0.2"/>
    <row r="2583" hidden="1" x14ac:dyDescent="0.2"/>
    <row r="2584" hidden="1" x14ac:dyDescent="0.2"/>
    <row r="2585" hidden="1" x14ac:dyDescent="0.2"/>
    <row r="2586" hidden="1" x14ac:dyDescent="0.2"/>
    <row r="2587" hidden="1" x14ac:dyDescent="0.2"/>
    <row r="2588" hidden="1" x14ac:dyDescent="0.2"/>
    <row r="2589" hidden="1" x14ac:dyDescent="0.2"/>
    <row r="2590" hidden="1" x14ac:dyDescent="0.2"/>
    <row r="2591" hidden="1" x14ac:dyDescent="0.2"/>
    <row r="2592" hidden="1" x14ac:dyDescent="0.2"/>
    <row r="2593" hidden="1" x14ac:dyDescent="0.2"/>
    <row r="2594" hidden="1" x14ac:dyDescent="0.2"/>
    <row r="2595" hidden="1" x14ac:dyDescent="0.2"/>
    <row r="2596" hidden="1" x14ac:dyDescent="0.2"/>
    <row r="2597" hidden="1" x14ac:dyDescent="0.2"/>
    <row r="2598" hidden="1" x14ac:dyDescent="0.2"/>
    <row r="2599" hidden="1" x14ac:dyDescent="0.2"/>
    <row r="2600" hidden="1" x14ac:dyDescent="0.2"/>
    <row r="2601" hidden="1" x14ac:dyDescent="0.2"/>
    <row r="2602" hidden="1" x14ac:dyDescent="0.2"/>
    <row r="2603" hidden="1" x14ac:dyDescent="0.2"/>
    <row r="2604" hidden="1" x14ac:dyDescent="0.2"/>
    <row r="2605" hidden="1" x14ac:dyDescent="0.2"/>
    <row r="2606" hidden="1" x14ac:dyDescent="0.2"/>
    <row r="2607" hidden="1" x14ac:dyDescent="0.2"/>
    <row r="2608" hidden="1" x14ac:dyDescent="0.2"/>
    <row r="2609" hidden="1" x14ac:dyDescent="0.2"/>
    <row r="2610" hidden="1" x14ac:dyDescent="0.2"/>
    <row r="2611" hidden="1" x14ac:dyDescent="0.2"/>
    <row r="2612" hidden="1" x14ac:dyDescent="0.2"/>
    <row r="2613" hidden="1" x14ac:dyDescent="0.2"/>
    <row r="2614" hidden="1" x14ac:dyDescent="0.2"/>
    <row r="2615" hidden="1" x14ac:dyDescent="0.2"/>
    <row r="2616" hidden="1" x14ac:dyDescent="0.2"/>
    <row r="2617" hidden="1" x14ac:dyDescent="0.2"/>
    <row r="2618" hidden="1" x14ac:dyDescent="0.2"/>
    <row r="2619" hidden="1" x14ac:dyDescent="0.2"/>
    <row r="2620" hidden="1" x14ac:dyDescent="0.2"/>
    <row r="2621" hidden="1" x14ac:dyDescent="0.2"/>
    <row r="2622" hidden="1" x14ac:dyDescent="0.2"/>
    <row r="2623" hidden="1" x14ac:dyDescent="0.2"/>
    <row r="2624" hidden="1" x14ac:dyDescent="0.2"/>
    <row r="2625" hidden="1" x14ac:dyDescent="0.2"/>
    <row r="2626" hidden="1" x14ac:dyDescent="0.2"/>
    <row r="2627" hidden="1" x14ac:dyDescent="0.2"/>
    <row r="2628" hidden="1" x14ac:dyDescent="0.2"/>
    <row r="2629" hidden="1" x14ac:dyDescent="0.2"/>
    <row r="2630" hidden="1" x14ac:dyDescent="0.2"/>
    <row r="2631" hidden="1" x14ac:dyDescent="0.2"/>
    <row r="2632" hidden="1" x14ac:dyDescent="0.2"/>
    <row r="2633" hidden="1" x14ac:dyDescent="0.2"/>
    <row r="2634" hidden="1" x14ac:dyDescent="0.2"/>
    <row r="2635" hidden="1" x14ac:dyDescent="0.2"/>
    <row r="2636" hidden="1" x14ac:dyDescent="0.2"/>
    <row r="2637" hidden="1" x14ac:dyDescent="0.2"/>
    <row r="2638" hidden="1" x14ac:dyDescent="0.2"/>
    <row r="2639" hidden="1" x14ac:dyDescent="0.2"/>
    <row r="2640" hidden="1" x14ac:dyDescent="0.2"/>
    <row r="2641" hidden="1" x14ac:dyDescent="0.2"/>
    <row r="2642" hidden="1" x14ac:dyDescent="0.2"/>
    <row r="2643" hidden="1" x14ac:dyDescent="0.2"/>
    <row r="2644" hidden="1" x14ac:dyDescent="0.2"/>
    <row r="2645" hidden="1" x14ac:dyDescent="0.2"/>
    <row r="2646" hidden="1" x14ac:dyDescent="0.2"/>
    <row r="2647" hidden="1" x14ac:dyDescent="0.2"/>
    <row r="2648" hidden="1" x14ac:dyDescent="0.2"/>
    <row r="2649" hidden="1" x14ac:dyDescent="0.2"/>
    <row r="2650" hidden="1" x14ac:dyDescent="0.2"/>
    <row r="2651" hidden="1" x14ac:dyDescent="0.2"/>
    <row r="2652" hidden="1" x14ac:dyDescent="0.2"/>
    <row r="2653" hidden="1" x14ac:dyDescent="0.2"/>
    <row r="2654" hidden="1" x14ac:dyDescent="0.2"/>
    <row r="2655" hidden="1" x14ac:dyDescent="0.2"/>
    <row r="2656" hidden="1" x14ac:dyDescent="0.2"/>
    <row r="2657" hidden="1" x14ac:dyDescent="0.2"/>
    <row r="2658" hidden="1" x14ac:dyDescent="0.2"/>
    <row r="2659" hidden="1" x14ac:dyDescent="0.2"/>
    <row r="2660" hidden="1" x14ac:dyDescent="0.2"/>
    <row r="2661" hidden="1" x14ac:dyDescent="0.2"/>
    <row r="2662" hidden="1" x14ac:dyDescent="0.2"/>
    <row r="2663" hidden="1" x14ac:dyDescent="0.2"/>
    <row r="2664" hidden="1" x14ac:dyDescent="0.2"/>
    <row r="2665" hidden="1" x14ac:dyDescent="0.2"/>
    <row r="2666" hidden="1" x14ac:dyDescent="0.2"/>
    <row r="2667" hidden="1" x14ac:dyDescent="0.2"/>
    <row r="2668" hidden="1" x14ac:dyDescent="0.2"/>
    <row r="2669" hidden="1" x14ac:dyDescent="0.2"/>
    <row r="2670" hidden="1" x14ac:dyDescent="0.2"/>
    <row r="2671" hidden="1" x14ac:dyDescent="0.2"/>
    <row r="2672" hidden="1" x14ac:dyDescent="0.2"/>
    <row r="2673" hidden="1" x14ac:dyDescent="0.2"/>
    <row r="2674" hidden="1" x14ac:dyDescent="0.2"/>
    <row r="2675" hidden="1" x14ac:dyDescent="0.2"/>
    <row r="2676" hidden="1" x14ac:dyDescent="0.2"/>
    <row r="2677" hidden="1" x14ac:dyDescent="0.2"/>
    <row r="2678" hidden="1" x14ac:dyDescent="0.2"/>
    <row r="2679" hidden="1" x14ac:dyDescent="0.2"/>
    <row r="2680" hidden="1" x14ac:dyDescent="0.2"/>
    <row r="2681" hidden="1" x14ac:dyDescent="0.2"/>
    <row r="2682" hidden="1" x14ac:dyDescent="0.2"/>
    <row r="2683" hidden="1" x14ac:dyDescent="0.2"/>
    <row r="2684" hidden="1" x14ac:dyDescent="0.2"/>
    <row r="2685" hidden="1" x14ac:dyDescent="0.2"/>
    <row r="2686" hidden="1" x14ac:dyDescent="0.2"/>
    <row r="2687" hidden="1" x14ac:dyDescent="0.2"/>
    <row r="2688" hidden="1" x14ac:dyDescent="0.2"/>
    <row r="2689" hidden="1" x14ac:dyDescent="0.2"/>
    <row r="2690" hidden="1" x14ac:dyDescent="0.2"/>
    <row r="2691" hidden="1" x14ac:dyDescent="0.2"/>
    <row r="2692" hidden="1" x14ac:dyDescent="0.2"/>
    <row r="2693" hidden="1" x14ac:dyDescent="0.2"/>
    <row r="2694" hidden="1" x14ac:dyDescent="0.2"/>
    <row r="2695" hidden="1" x14ac:dyDescent="0.2"/>
    <row r="2696" hidden="1" x14ac:dyDescent="0.2"/>
    <row r="2697" hidden="1" x14ac:dyDescent="0.2"/>
    <row r="2698" hidden="1" x14ac:dyDescent="0.2"/>
    <row r="2699" hidden="1" x14ac:dyDescent="0.2"/>
    <row r="2700" hidden="1" x14ac:dyDescent="0.2"/>
    <row r="2701" hidden="1" x14ac:dyDescent="0.2"/>
    <row r="2702" hidden="1" x14ac:dyDescent="0.2"/>
    <row r="2703" hidden="1" x14ac:dyDescent="0.2"/>
    <row r="2704" hidden="1" x14ac:dyDescent="0.2"/>
    <row r="2705" hidden="1" x14ac:dyDescent="0.2"/>
    <row r="2706" hidden="1" x14ac:dyDescent="0.2"/>
    <row r="2707" hidden="1" x14ac:dyDescent="0.2"/>
    <row r="2708" hidden="1" x14ac:dyDescent="0.2"/>
    <row r="2709" hidden="1" x14ac:dyDescent="0.2"/>
    <row r="2710" hidden="1" x14ac:dyDescent="0.2"/>
    <row r="2711" hidden="1" x14ac:dyDescent="0.2"/>
    <row r="2712" hidden="1" x14ac:dyDescent="0.2"/>
    <row r="2713" hidden="1" x14ac:dyDescent="0.2"/>
    <row r="2714" hidden="1" x14ac:dyDescent="0.2"/>
    <row r="2715" hidden="1" x14ac:dyDescent="0.2"/>
    <row r="2716" hidden="1" x14ac:dyDescent="0.2"/>
    <row r="2717" hidden="1" x14ac:dyDescent="0.2"/>
    <row r="2718" hidden="1" x14ac:dyDescent="0.2"/>
    <row r="2719" hidden="1" x14ac:dyDescent="0.2"/>
    <row r="2720" hidden="1" x14ac:dyDescent="0.2"/>
    <row r="2721" hidden="1" x14ac:dyDescent="0.2"/>
    <row r="2722" hidden="1" x14ac:dyDescent="0.2"/>
    <row r="2723" hidden="1" x14ac:dyDescent="0.2"/>
    <row r="2724" hidden="1" x14ac:dyDescent="0.2"/>
    <row r="2725" hidden="1" x14ac:dyDescent="0.2"/>
    <row r="2726" hidden="1" x14ac:dyDescent="0.2"/>
    <row r="2727" hidden="1" x14ac:dyDescent="0.2"/>
    <row r="2728" hidden="1" x14ac:dyDescent="0.2"/>
    <row r="2729" hidden="1" x14ac:dyDescent="0.2"/>
    <row r="2730" hidden="1" x14ac:dyDescent="0.2"/>
    <row r="2731" hidden="1" x14ac:dyDescent="0.2"/>
    <row r="2732" hidden="1" x14ac:dyDescent="0.2"/>
    <row r="2733" hidden="1" x14ac:dyDescent="0.2"/>
    <row r="2734" hidden="1" x14ac:dyDescent="0.2"/>
    <row r="2735" hidden="1" x14ac:dyDescent="0.2"/>
    <row r="2736" hidden="1" x14ac:dyDescent="0.2"/>
    <row r="2737" hidden="1" x14ac:dyDescent="0.2"/>
    <row r="2738" hidden="1" x14ac:dyDescent="0.2"/>
    <row r="2739" hidden="1" x14ac:dyDescent="0.2"/>
    <row r="2740" hidden="1" x14ac:dyDescent="0.2"/>
    <row r="2741" hidden="1" x14ac:dyDescent="0.2"/>
    <row r="2742" hidden="1" x14ac:dyDescent="0.2"/>
    <row r="2743" hidden="1" x14ac:dyDescent="0.2"/>
    <row r="2744" hidden="1" x14ac:dyDescent="0.2"/>
    <row r="2745" hidden="1" x14ac:dyDescent="0.2"/>
    <row r="2746" hidden="1" x14ac:dyDescent="0.2"/>
    <row r="2747" hidden="1" x14ac:dyDescent="0.2"/>
    <row r="2748" hidden="1" x14ac:dyDescent="0.2"/>
    <row r="2749" hidden="1" x14ac:dyDescent="0.2"/>
    <row r="2750" hidden="1" x14ac:dyDescent="0.2"/>
    <row r="2751" hidden="1" x14ac:dyDescent="0.2"/>
    <row r="2752" hidden="1" x14ac:dyDescent="0.2"/>
    <row r="2753" hidden="1" x14ac:dyDescent="0.2"/>
    <row r="2754" hidden="1" x14ac:dyDescent="0.2"/>
    <row r="2755" hidden="1" x14ac:dyDescent="0.2"/>
    <row r="2756" hidden="1" x14ac:dyDescent="0.2"/>
    <row r="2757" hidden="1" x14ac:dyDescent="0.2"/>
    <row r="2758" hidden="1" x14ac:dyDescent="0.2"/>
    <row r="2759" hidden="1" x14ac:dyDescent="0.2"/>
    <row r="2760" hidden="1" x14ac:dyDescent="0.2"/>
    <row r="2761" hidden="1" x14ac:dyDescent="0.2"/>
    <row r="2762" hidden="1" x14ac:dyDescent="0.2"/>
    <row r="2763" hidden="1" x14ac:dyDescent="0.2"/>
    <row r="2764" hidden="1" x14ac:dyDescent="0.2"/>
    <row r="2765" hidden="1" x14ac:dyDescent="0.2"/>
    <row r="2766" hidden="1" x14ac:dyDescent="0.2"/>
    <row r="2767" hidden="1" x14ac:dyDescent="0.2"/>
    <row r="2768" hidden="1" x14ac:dyDescent="0.2"/>
    <row r="2769" hidden="1" x14ac:dyDescent="0.2"/>
    <row r="2770" hidden="1" x14ac:dyDescent="0.2"/>
    <row r="2771" hidden="1" x14ac:dyDescent="0.2"/>
    <row r="2772" hidden="1" x14ac:dyDescent="0.2"/>
    <row r="2773" hidden="1" x14ac:dyDescent="0.2"/>
    <row r="2774" hidden="1" x14ac:dyDescent="0.2"/>
    <row r="2775" hidden="1" x14ac:dyDescent="0.2"/>
    <row r="2776" hidden="1" x14ac:dyDescent="0.2"/>
    <row r="2777" hidden="1" x14ac:dyDescent="0.2"/>
    <row r="2778" hidden="1" x14ac:dyDescent="0.2"/>
    <row r="2779" hidden="1" x14ac:dyDescent="0.2"/>
    <row r="2780" hidden="1" x14ac:dyDescent="0.2"/>
    <row r="2781" hidden="1" x14ac:dyDescent="0.2"/>
    <row r="2782" hidden="1" x14ac:dyDescent="0.2"/>
    <row r="2783" hidden="1" x14ac:dyDescent="0.2"/>
    <row r="2784" hidden="1" x14ac:dyDescent="0.2"/>
    <row r="2785" hidden="1" x14ac:dyDescent="0.2"/>
    <row r="2786" hidden="1" x14ac:dyDescent="0.2"/>
    <row r="2787" hidden="1" x14ac:dyDescent="0.2"/>
    <row r="2788" hidden="1" x14ac:dyDescent="0.2"/>
    <row r="2789" hidden="1" x14ac:dyDescent="0.2"/>
    <row r="2790" hidden="1" x14ac:dyDescent="0.2"/>
    <row r="2791" hidden="1" x14ac:dyDescent="0.2"/>
    <row r="2792" hidden="1" x14ac:dyDescent="0.2"/>
    <row r="2793" hidden="1" x14ac:dyDescent="0.2"/>
    <row r="2794" hidden="1" x14ac:dyDescent="0.2"/>
    <row r="2795" hidden="1" x14ac:dyDescent="0.2"/>
    <row r="2796" hidden="1" x14ac:dyDescent="0.2"/>
    <row r="2797" hidden="1" x14ac:dyDescent="0.2"/>
    <row r="2798" hidden="1" x14ac:dyDescent="0.2"/>
    <row r="2799" hidden="1" x14ac:dyDescent="0.2"/>
    <row r="2800" hidden="1" x14ac:dyDescent="0.2"/>
    <row r="2801" hidden="1" x14ac:dyDescent="0.2"/>
    <row r="2802" hidden="1" x14ac:dyDescent="0.2"/>
    <row r="2803" hidden="1" x14ac:dyDescent="0.2"/>
    <row r="2804" hidden="1" x14ac:dyDescent="0.2"/>
    <row r="2805" hidden="1" x14ac:dyDescent="0.2"/>
    <row r="2806" hidden="1" x14ac:dyDescent="0.2"/>
    <row r="2807" hidden="1" x14ac:dyDescent="0.2"/>
    <row r="2808" hidden="1" x14ac:dyDescent="0.2"/>
    <row r="2809" hidden="1" x14ac:dyDescent="0.2"/>
    <row r="2810" hidden="1" x14ac:dyDescent="0.2"/>
    <row r="2811" hidden="1" x14ac:dyDescent="0.2"/>
    <row r="2812" hidden="1" x14ac:dyDescent="0.2"/>
    <row r="2813" hidden="1" x14ac:dyDescent="0.2"/>
    <row r="2814" hidden="1" x14ac:dyDescent="0.2"/>
    <row r="2815" hidden="1" x14ac:dyDescent="0.2"/>
    <row r="2816" hidden="1" x14ac:dyDescent="0.2"/>
    <row r="2817" hidden="1" x14ac:dyDescent="0.2"/>
    <row r="2818" hidden="1" x14ac:dyDescent="0.2"/>
    <row r="2819" hidden="1" x14ac:dyDescent="0.2"/>
    <row r="2820" hidden="1" x14ac:dyDescent="0.2"/>
    <row r="2821" hidden="1" x14ac:dyDescent="0.2"/>
    <row r="2822" hidden="1" x14ac:dyDescent="0.2"/>
    <row r="2823" hidden="1" x14ac:dyDescent="0.2"/>
    <row r="2824" hidden="1" x14ac:dyDescent="0.2"/>
    <row r="2825" hidden="1" x14ac:dyDescent="0.2"/>
    <row r="2826" hidden="1" x14ac:dyDescent="0.2"/>
    <row r="2827" hidden="1" x14ac:dyDescent="0.2"/>
    <row r="2828" hidden="1" x14ac:dyDescent="0.2"/>
    <row r="2829" hidden="1" x14ac:dyDescent="0.2"/>
    <row r="2830" hidden="1" x14ac:dyDescent="0.2"/>
    <row r="2831" hidden="1" x14ac:dyDescent="0.2"/>
    <row r="2832" hidden="1" x14ac:dyDescent="0.2"/>
    <row r="2833" hidden="1" x14ac:dyDescent="0.2"/>
    <row r="2834" hidden="1" x14ac:dyDescent="0.2"/>
    <row r="2835" hidden="1" x14ac:dyDescent="0.2"/>
    <row r="2836" hidden="1" x14ac:dyDescent="0.2"/>
    <row r="2837" hidden="1" x14ac:dyDescent="0.2"/>
    <row r="2838" hidden="1" x14ac:dyDescent="0.2"/>
    <row r="2839" hidden="1" x14ac:dyDescent="0.2"/>
    <row r="2840" hidden="1" x14ac:dyDescent="0.2"/>
    <row r="2841" hidden="1" x14ac:dyDescent="0.2"/>
    <row r="2842" hidden="1" x14ac:dyDescent="0.2"/>
    <row r="2843" hidden="1" x14ac:dyDescent="0.2"/>
    <row r="2844" hidden="1" x14ac:dyDescent="0.2"/>
    <row r="2845" hidden="1" x14ac:dyDescent="0.2"/>
    <row r="2846" hidden="1" x14ac:dyDescent="0.2"/>
    <row r="2847" hidden="1" x14ac:dyDescent="0.2"/>
    <row r="2848" hidden="1" x14ac:dyDescent="0.2"/>
    <row r="2849" hidden="1" x14ac:dyDescent="0.2"/>
    <row r="2850" hidden="1" x14ac:dyDescent="0.2"/>
    <row r="2851" hidden="1" x14ac:dyDescent="0.2"/>
    <row r="2852" hidden="1" x14ac:dyDescent="0.2"/>
    <row r="2853" hidden="1" x14ac:dyDescent="0.2"/>
    <row r="2854" hidden="1" x14ac:dyDescent="0.2"/>
    <row r="2855" hidden="1" x14ac:dyDescent="0.2"/>
    <row r="2856" hidden="1" x14ac:dyDescent="0.2"/>
    <row r="2857" hidden="1" x14ac:dyDescent="0.2"/>
    <row r="2858" hidden="1" x14ac:dyDescent="0.2"/>
    <row r="2859" hidden="1" x14ac:dyDescent="0.2"/>
    <row r="2860" hidden="1" x14ac:dyDescent="0.2"/>
    <row r="2861" hidden="1" x14ac:dyDescent="0.2"/>
    <row r="2862" hidden="1" x14ac:dyDescent="0.2"/>
    <row r="2863" hidden="1" x14ac:dyDescent="0.2"/>
    <row r="2864" hidden="1" x14ac:dyDescent="0.2"/>
    <row r="2865" hidden="1" x14ac:dyDescent="0.2"/>
    <row r="2866" hidden="1" x14ac:dyDescent="0.2"/>
    <row r="2867" hidden="1" x14ac:dyDescent="0.2"/>
    <row r="2868" hidden="1" x14ac:dyDescent="0.2"/>
    <row r="2869" hidden="1" x14ac:dyDescent="0.2"/>
    <row r="2870" hidden="1" x14ac:dyDescent="0.2"/>
    <row r="2871" hidden="1" x14ac:dyDescent="0.2"/>
    <row r="2872" hidden="1" x14ac:dyDescent="0.2"/>
    <row r="2873" hidden="1" x14ac:dyDescent="0.2"/>
    <row r="2874" hidden="1" x14ac:dyDescent="0.2"/>
    <row r="2875" hidden="1" x14ac:dyDescent="0.2"/>
    <row r="2876" hidden="1" x14ac:dyDescent="0.2"/>
    <row r="2877" hidden="1" x14ac:dyDescent="0.2"/>
    <row r="2878" hidden="1" x14ac:dyDescent="0.2"/>
    <row r="2879" hidden="1" x14ac:dyDescent="0.2"/>
    <row r="2880" hidden="1" x14ac:dyDescent="0.2"/>
    <row r="2881" hidden="1" x14ac:dyDescent="0.2"/>
    <row r="2882" hidden="1" x14ac:dyDescent="0.2"/>
    <row r="2883" hidden="1" x14ac:dyDescent="0.2"/>
    <row r="2884" hidden="1" x14ac:dyDescent="0.2"/>
    <row r="2885" hidden="1" x14ac:dyDescent="0.2"/>
    <row r="2886" hidden="1" x14ac:dyDescent="0.2"/>
    <row r="2887" hidden="1" x14ac:dyDescent="0.2"/>
    <row r="2888" hidden="1" x14ac:dyDescent="0.2"/>
    <row r="2889" hidden="1" x14ac:dyDescent="0.2"/>
    <row r="2890" hidden="1" x14ac:dyDescent="0.2"/>
    <row r="2891" hidden="1" x14ac:dyDescent="0.2"/>
    <row r="2892" hidden="1" x14ac:dyDescent="0.2"/>
    <row r="2893" hidden="1" x14ac:dyDescent="0.2"/>
    <row r="2894" hidden="1" x14ac:dyDescent="0.2"/>
    <row r="2895" hidden="1" x14ac:dyDescent="0.2"/>
    <row r="2896" hidden="1" x14ac:dyDescent="0.2"/>
    <row r="2897" hidden="1" x14ac:dyDescent="0.2"/>
    <row r="2898" hidden="1" x14ac:dyDescent="0.2"/>
    <row r="2899" hidden="1" x14ac:dyDescent="0.2"/>
    <row r="2900" hidden="1" x14ac:dyDescent="0.2"/>
    <row r="2901" hidden="1" x14ac:dyDescent="0.2"/>
    <row r="2902" hidden="1" x14ac:dyDescent="0.2"/>
    <row r="2903" hidden="1" x14ac:dyDescent="0.2"/>
    <row r="2904" hidden="1" x14ac:dyDescent="0.2"/>
    <row r="2905" hidden="1" x14ac:dyDescent="0.2"/>
    <row r="2906" hidden="1" x14ac:dyDescent="0.2"/>
    <row r="2907" hidden="1" x14ac:dyDescent="0.2"/>
    <row r="2908" hidden="1" x14ac:dyDescent="0.2"/>
    <row r="2909" hidden="1" x14ac:dyDescent="0.2"/>
    <row r="2910" hidden="1" x14ac:dyDescent="0.2"/>
    <row r="2911" hidden="1" x14ac:dyDescent="0.2"/>
    <row r="2912" hidden="1" x14ac:dyDescent="0.2"/>
    <row r="2913" hidden="1" x14ac:dyDescent="0.2"/>
    <row r="2914" hidden="1" x14ac:dyDescent="0.2"/>
    <row r="2915" hidden="1" x14ac:dyDescent="0.2"/>
    <row r="2916" hidden="1" x14ac:dyDescent="0.2"/>
    <row r="2917" hidden="1" x14ac:dyDescent="0.2"/>
    <row r="2918" hidden="1" x14ac:dyDescent="0.2"/>
    <row r="2919" hidden="1" x14ac:dyDescent="0.2"/>
    <row r="2920" hidden="1" x14ac:dyDescent="0.2"/>
    <row r="2921" hidden="1" x14ac:dyDescent="0.2"/>
    <row r="2922" hidden="1" x14ac:dyDescent="0.2"/>
    <row r="2923" hidden="1" x14ac:dyDescent="0.2"/>
    <row r="2924" hidden="1" x14ac:dyDescent="0.2"/>
    <row r="2925" hidden="1" x14ac:dyDescent="0.2"/>
    <row r="2926" hidden="1" x14ac:dyDescent="0.2"/>
    <row r="2927" hidden="1" x14ac:dyDescent="0.2"/>
    <row r="2928" hidden="1" x14ac:dyDescent="0.2"/>
    <row r="2929" hidden="1" x14ac:dyDescent="0.2"/>
    <row r="2930" hidden="1" x14ac:dyDescent="0.2"/>
    <row r="2931" hidden="1" x14ac:dyDescent="0.2"/>
    <row r="2932" hidden="1" x14ac:dyDescent="0.2"/>
    <row r="2933" hidden="1" x14ac:dyDescent="0.2"/>
    <row r="2934" hidden="1" x14ac:dyDescent="0.2"/>
    <row r="2935" hidden="1" x14ac:dyDescent="0.2"/>
    <row r="2936" hidden="1" x14ac:dyDescent="0.2"/>
    <row r="2937" hidden="1" x14ac:dyDescent="0.2"/>
    <row r="2938" hidden="1" x14ac:dyDescent="0.2"/>
    <row r="2939" hidden="1" x14ac:dyDescent="0.2"/>
    <row r="2940" hidden="1" x14ac:dyDescent="0.2"/>
    <row r="2941" hidden="1" x14ac:dyDescent="0.2"/>
    <row r="2942" hidden="1" x14ac:dyDescent="0.2"/>
    <row r="2943" hidden="1" x14ac:dyDescent="0.2"/>
    <row r="2944" hidden="1" x14ac:dyDescent="0.2"/>
    <row r="2945" hidden="1" x14ac:dyDescent="0.2"/>
    <row r="2946" hidden="1" x14ac:dyDescent="0.2"/>
    <row r="2947" hidden="1" x14ac:dyDescent="0.2"/>
    <row r="2948" hidden="1" x14ac:dyDescent="0.2"/>
    <row r="2949" hidden="1" x14ac:dyDescent="0.2"/>
    <row r="2950" hidden="1" x14ac:dyDescent="0.2"/>
    <row r="2951" hidden="1" x14ac:dyDescent="0.2"/>
    <row r="2952" hidden="1" x14ac:dyDescent="0.2"/>
    <row r="2953" hidden="1" x14ac:dyDescent="0.2"/>
    <row r="2954" hidden="1" x14ac:dyDescent="0.2"/>
    <row r="2955" hidden="1" x14ac:dyDescent="0.2"/>
    <row r="2956" hidden="1" x14ac:dyDescent="0.2"/>
    <row r="2957" hidden="1" x14ac:dyDescent="0.2"/>
    <row r="2958" hidden="1" x14ac:dyDescent="0.2"/>
    <row r="2959" hidden="1" x14ac:dyDescent="0.2"/>
    <row r="2960" hidden="1" x14ac:dyDescent="0.2"/>
    <row r="2961" hidden="1" x14ac:dyDescent="0.2"/>
    <row r="2962" hidden="1" x14ac:dyDescent="0.2"/>
    <row r="2963" hidden="1" x14ac:dyDescent="0.2"/>
    <row r="2964" hidden="1" x14ac:dyDescent="0.2"/>
    <row r="2965" hidden="1" x14ac:dyDescent="0.2"/>
    <row r="2966" hidden="1" x14ac:dyDescent="0.2"/>
    <row r="2967" hidden="1" x14ac:dyDescent="0.2"/>
    <row r="2968" hidden="1" x14ac:dyDescent="0.2"/>
    <row r="2969" hidden="1" x14ac:dyDescent="0.2"/>
    <row r="2970" hidden="1" x14ac:dyDescent="0.2"/>
    <row r="2971" hidden="1" x14ac:dyDescent="0.2"/>
    <row r="2972" hidden="1" x14ac:dyDescent="0.2"/>
    <row r="2973" hidden="1" x14ac:dyDescent="0.2"/>
    <row r="2974" hidden="1" x14ac:dyDescent="0.2"/>
    <row r="2975" hidden="1" x14ac:dyDescent="0.2"/>
    <row r="2976" hidden="1" x14ac:dyDescent="0.2"/>
    <row r="2977" hidden="1" x14ac:dyDescent="0.2"/>
    <row r="2978" hidden="1" x14ac:dyDescent="0.2"/>
    <row r="2979" hidden="1" x14ac:dyDescent="0.2"/>
    <row r="2980" hidden="1" x14ac:dyDescent="0.2"/>
    <row r="2981" hidden="1" x14ac:dyDescent="0.2"/>
    <row r="2982" hidden="1" x14ac:dyDescent="0.2"/>
    <row r="2983" hidden="1" x14ac:dyDescent="0.2"/>
    <row r="2984" hidden="1" x14ac:dyDescent="0.2"/>
    <row r="2985" hidden="1" x14ac:dyDescent="0.2"/>
    <row r="2986" hidden="1" x14ac:dyDescent="0.2"/>
    <row r="2987" hidden="1" x14ac:dyDescent="0.2"/>
    <row r="2988" hidden="1" x14ac:dyDescent="0.2"/>
    <row r="2989" hidden="1" x14ac:dyDescent="0.2"/>
    <row r="2990" hidden="1" x14ac:dyDescent="0.2"/>
    <row r="2991" hidden="1" x14ac:dyDescent="0.2"/>
    <row r="2992" hidden="1" x14ac:dyDescent="0.2"/>
    <row r="2993" hidden="1" x14ac:dyDescent="0.2"/>
    <row r="2994" hidden="1" x14ac:dyDescent="0.2"/>
    <row r="2995" hidden="1" x14ac:dyDescent="0.2"/>
    <row r="2996" hidden="1" x14ac:dyDescent="0.2"/>
    <row r="2997" hidden="1" x14ac:dyDescent="0.2"/>
    <row r="2998" hidden="1" x14ac:dyDescent="0.2"/>
    <row r="2999" hidden="1" x14ac:dyDescent="0.2"/>
    <row r="3000" hidden="1" x14ac:dyDescent="0.2"/>
    <row r="3001" hidden="1" x14ac:dyDescent="0.2"/>
    <row r="3002" hidden="1" x14ac:dyDescent="0.2"/>
    <row r="3003" hidden="1" x14ac:dyDescent="0.2"/>
    <row r="3004" hidden="1" x14ac:dyDescent="0.2"/>
    <row r="3005" hidden="1" x14ac:dyDescent="0.2"/>
    <row r="3006" hidden="1" x14ac:dyDescent="0.2"/>
    <row r="3007" hidden="1" x14ac:dyDescent="0.2"/>
    <row r="3008" hidden="1" x14ac:dyDescent="0.2"/>
    <row r="3009" hidden="1" x14ac:dyDescent="0.2"/>
    <row r="3010" hidden="1" x14ac:dyDescent="0.2"/>
    <row r="3011" hidden="1" x14ac:dyDescent="0.2"/>
    <row r="3012" hidden="1" x14ac:dyDescent="0.2"/>
    <row r="3013" hidden="1" x14ac:dyDescent="0.2"/>
    <row r="3014" hidden="1" x14ac:dyDescent="0.2"/>
    <row r="3015" hidden="1" x14ac:dyDescent="0.2"/>
    <row r="3016" hidden="1" x14ac:dyDescent="0.2"/>
    <row r="3017" hidden="1" x14ac:dyDescent="0.2"/>
    <row r="3018" hidden="1" x14ac:dyDescent="0.2"/>
    <row r="3019" hidden="1" x14ac:dyDescent="0.2"/>
    <row r="3020" hidden="1" x14ac:dyDescent="0.2"/>
    <row r="3021" hidden="1" x14ac:dyDescent="0.2"/>
    <row r="3022" hidden="1" x14ac:dyDescent="0.2"/>
    <row r="3023" hidden="1" x14ac:dyDescent="0.2"/>
    <row r="3024" hidden="1" x14ac:dyDescent="0.2"/>
    <row r="3025" hidden="1" x14ac:dyDescent="0.2"/>
    <row r="3026" hidden="1" x14ac:dyDescent="0.2"/>
    <row r="3027" hidden="1" x14ac:dyDescent="0.2"/>
    <row r="3028" hidden="1" x14ac:dyDescent="0.2"/>
    <row r="3029" hidden="1" x14ac:dyDescent="0.2"/>
    <row r="3030" hidden="1" x14ac:dyDescent="0.2"/>
    <row r="3031" hidden="1" x14ac:dyDescent="0.2"/>
    <row r="3032" hidden="1" x14ac:dyDescent="0.2"/>
    <row r="3033" hidden="1" x14ac:dyDescent="0.2"/>
    <row r="3034" hidden="1" x14ac:dyDescent="0.2"/>
    <row r="3035" hidden="1" x14ac:dyDescent="0.2"/>
    <row r="3036" hidden="1" x14ac:dyDescent="0.2"/>
    <row r="3037" hidden="1" x14ac:dyDescent="0.2"/>
    <row r="3038" hidden="1" x14ac:dyDescent="0.2"/>
    <row r="3039" hidden="1" x14ac:dyDescent="0.2"/>
    <row r="3040" hidden="1" x14ac:dyDescent="0.2"/>
    <row r="3041" hidden="1" x14ac:dyDescent="0.2"/>
    <row r="3042" hidden="1" x14ac:dyDescent="0.2"/>
    <row r="3043" hidden="1" x14ac:dyDescent="0.2"/>
    <row r="3044" hidden="1" x14ac:dyDescent="0.2"/>
    <row r="3045" hidden="1" x14ac:dyDescent="0.2"/>
    <row r="3046" hidden="1" x14ac:dyDescent="0.2"/>
    <row r="3047" hidden="1" x14ac:dyDescent="0.2"/>
    <row r="3048" hidden="1" x14ac:dyDescent="0.2"/>
    <row r="3049" hidden="1" x14ac:dyDescent="0.2"/>
    <row r="3050" hidden="1" x14ac:dyDescent="0.2"/>
    <row r="3051" hidden="1" x14ac:dyDescent="0.2"/>
    <row r="3052" hidden="1" x14ac:dyDescent="0.2"/>
    <row r="3053" hidden="1" x14ac:dyDescent="0.2"/>
    <row r="3054" hidden="1" x14ac:dyDescent="0.2"/>
    <row r="3055" hidden="1" x14ac:dyDescent="0.2"/>
    <row r="3056" hidden="1" x14ac:dyDescent="0.2"/>
    <row r="3057" hidden="1" x14ac:dyDescent="0.2"/>
    <row r="3058" hidden="1" x14ac:dyDescent="0.2"/>
    <row r="3059" hidden="1" x14ac:dyDescent="0.2"/>
    <row r="3060" hidden="1" x14ac:dyDescent="0.2"/>
    <row r="3061" hidden="1" x14ac:dyDescent="0.2"/>
    <row r="3062" hidden="1" x14ac:dyDescent="0.2"/>
    <row r="3063" hidden="1" x14ac:dyDescent="0.2"/>
    <row r="3064" hidden="1" x14ac:dyDescent="0.2"/>
    <row r="3065" hidden="1" x14ac:dyDescent="0.2"/>
    <row r="3066" hidden="1" x14ac:dyDescent="0.2"/>
    <row r="3067" hidden="1" x14ac:dyDescent="0.2"/>
    <row r="3068" hidden="1" x14ac:dyDescent="0.2"/>
    <row r="3069" hidden="1" x14ac:dyDescent="0.2"/>
    <row r="3070" hidden="1" x14ac:dyDescent="0.2"/>
    <row r="3071" hidden="1" x14ac:dyDescent="0.2"/>
    <row r="3072" hidden="1" x14ac:dyDescent="0.2"/>
    <row r="3073" hidden="1" x14ac:dyDescent="0.2"/>
    <row r="3074" hidden="1" x14ac:dyDescent="0.2"/>
    <row r="3075" hidden="1" x14ac:dyDescent="0.2"/>
    <row r="3076" hidden="1" x14ac:dyDescent="0.2"/>
    <row r="3077" hidden="1" x14ac:dyDescent="0.2"/>
    <row r="3078" hidden="1" x14ac:dyDescent="0.2"/>
    <row r="3079" hidden="1" x14ac:dyDescent="0.2"/>
    <row r="3080" hidden="1" x14ac:dyDescent="0.2"/>
    <row r="3081" hidden="1" x14ac:dyDescent="0.2"/>
    <row r="3082" hidden="1" x14ac:dyDescent="0.2"/>
    <row r="3083" hidden="1" x14ac:dyDescent="0.2"/>
    <row r="3084" hidden="1" x14ac:dyDescent="0.2"/>
    <row r="3085" hidden="1" x14ac:dyDescent="0.2"/>
    <row r="3086" hidden="1" x14ac:dyDescent="0.2"/>
    <row r="3087" hidden="1" x14ac:dyDescent="0.2"/>
    <row r="3088" hidden="1" x14ac:dyDescent="0.2"/>
    <row r="3089" hidden="1" x14ac:dyDescent="0.2"/>
    <row r="3090" hidden="1" x14ac:dyDescent="0.2"/>
    <row r="3091" hidden="1" x14ac:dyDescent="0.2"/>
    <row r="3092" hidden="1" x14ac:dyDescent="0.2"/>
    <row r="3093" hidden="1" x14ac:dyDescent="0.2"/>
    <row r="3094" hidden="1" x14ac:dyDescent="0.2"/>
    <row r="3095" hidden="1" x14ac:dyDescent="0.2"/>
    <row r="3096" hidden="1" x14ac:dyDescent="0.2"/>
    <row r="3097" hidden="1" x14ac:dyDescent="0.2"/>
    <row r="3098" hidden="1" x14ac:dyDescent="0.2"/>
    <row r="3099" hidden="1" x14ac:dyDescent="0.2"/>
    <row r="3100" hidden="1" x14ac:dyDescent="0.2"/>
    <row r="3101" hidden="1" x14ac:dyDescent="0.2"/>
    <row r="3102" hidden="1" x14ac:dyDescent="0.2"/>
    <row r="3103" hidden="1" x14ac:dyDescent="0.2"/>
    <row r="3104" hidden="1" x14ac:dyDescent="0.2"/>
    <row r="3105" hidden="1" x14ac:dyDescent="0.2"/>
    <row r="3106" hidden="1" x14ac:dyDescent="0.2"/>
    <row r="3107" hidden="1" x14ac:dyDescent="0.2"/>
    <row r="3108" hidden="1" x14ac:dyDescent="0.2"/>
    <row r="3109" hidden="1" x14ac:dyDescent="0.2"/>
    <row r="3110" hidden="1" x14ac:dyDescent="0.2"/>
    <row r="3111" hidden="1" x14ac:dyDescent="0.2"/>
    <row r="3112" hidden="1" x14ac:dyDescent="0.2"/>
    <row r="3113" hidden="1" x14ac:dyDescent="0.2"/>
    <row r="3114" hidden="1" x14ac:dyDescent="0.2"/>
    <row r="3115" hidden="1" x14ac:dyDescent="0.2"/>
    <row r="3116" hidden="1" x14ac:dyDescent="0.2"/>
    <row r="3117" hidden="1" x14ac:dyDescent="0.2"/>
    <row r="3118" hidden="1" x14ac:dyDescent="0.2"/>
    <row r="3119" hidden="1" x14ac:dyDescent="0.2"/>
    <row r="3120" hidden="1" x14ac:dyDescent="0.2"/>
    <row r="3121" hidden="1" x14ac:dyDescent="0.2"/>
    <row r="3122" hidden="1" x14ac:dyDescent="0.2"/>
    <row r="3123" hidden="1" x14ac:dyDescent="0.2"/>
    <row r="3124" hidden="1" x14ac:dyDescent="0.2"/>
    <row r="3125" hidden="1" x14ac:dyDescent="0.2"/>
    <row r="3126" hidden="1" x14ac:dyDescent="0.2"/>
    <row r="3127" hidden="1" x14ac:dyDescent="0.2"/>
    <row r="3128" hidden="1" x14ac:dyDescent="0.2"/>
    <row r="3129" hidden="1" x14ac:dyDescent="0.2"/>
    <row r="3130" hidden="1" x14ac:dyDescent="0.2"/>
    <row r="3131" hidden="1" x14ac:dyDescent="0.2"/>
    <row r="3132" hidden="1" x14ac:dyDescent="0.2"/>
    <row r="3133" hidden="1" x14ac:dyDescent="0.2"/>
    <row r="3134" hidden="1" x14ac:dyDescent="0.2"/>
    <row r="3135" hidden="1" x14ac:dyDescent="0.2"/>
    <row r="3136" hidden="1" x14ac:dyDescent="0.2"/>
    <row r="3137" hidden="1" x14ac:dyDescent="0.2"/>
    <row r="3138" hidden="1" x14ac:dyDescent="0.2"/>
    <row r="3139" hidden="1" x14ac:dyDescent="0.2"/>
    <row r="3140" hidden="1" x14ac:dyDescent="0.2"/>
    <row r="3141" hidden="1" x14ac:dyDescent="0.2"/>
    <row r="3142" hidden="1" x14ac:dyDescent="0.2"/>
    <row r="3143" hidden="1" x14ac:dyDescent="0.2"/>
    <row r="3144" hidden="1" x14ac:dyDescent="0.2"/>
    <row r="3145" hidden="1" x14ac:dyDescent="0.2"/>
    <row r="3146" hidden="1" x14ac:dyDescent="0.2"/>
    <row r="3147" hidden="1" x14ac:dyDescent="0.2"/>
    <row r="3148" hidden="1" x14ac:dyDescent="0.2"/>
    <row r="3149" hidden="1" x14ac:dyDescent="0.2"/>
    <row r="3150" hidden="1" x14ac:dyDescent="0.2"/>
    <row r="3151" hidden="1" x14ac:dyDescent="0.2"/>
    <row r="3152" hidden="1" x14ac:dyDescent="0.2"/>
    <row r="3153" hidden="1" x14ac:dyDescent="0.2"/>
    <row r="3154" hidden="1" x14ac:dyDescent="0.2"/>
    <row r="3155" hidden="1" x14ac:dyDescent="0.2"/>
    <row r="3156" hidden="1" x14ac:dyDescent="0.2"/>
    <row r="3157" hidden="1" x14ac:dyDescent="0.2"/>
    <row r="3158" hidden="1" x14ac:dyDescent="0.2"/>
    <row r="3159" hidden="1" x14ac:dyDescent="0.2"/>
    <row r="3160" hidden="1" x14ac:dyDescent="0.2"/>
    <row r="3161" hidden="1" x14ac:dyDescent="0.2"/>
    <row r="3162" hidden="1" x14ac:dyDescent="0.2"/>
    <row r="3163" hidden="1" x14ac:dyDescent="0.2"/>
    <row r="3164" hidden="1" x14ac:dyDescent="0.2"/>
    <row r="3165" hidden="1" x14ac:dyDescent="0.2"/>
    <row r="3166" hidden="1" x14ac:dyDescent="0.2"/>
    <row r="3167" hidden="1" x14ac:dyDescent="0.2"/>
    <row r="3168" hidden="1" x14ac:dyDescent="0.2"/>
    <row r="3169" hidden="1" x14ac:dyDescent="0.2"/>
    <row r="3170" hidden="1" x14ac:dyDescent="0.2"/>
    <row r="3171" hidden="1" x14ac:dyDescent="0.2"/>
    <row r="3172" hidden="1" x14ac:dyDescent="0.2"/>
    <row r="3173" hidden="1" x14ac:dyDescent="0.2"/>
    <row r="3174" hidden="1" x14ac:dyDescent="0.2"/>
    <row r="3175" hidden="1" x14ac:dyDescent="0.2"/>
    <row r="3176" hidden="1" x14ac:dyDescent="0.2"/>
    <row r="3177" hidden="1" x14ac:dyDescent="0.2"/>
    <row r="3178" hidden="1" x14ac:dyDescent="0.2"/>
    <row r="3179" hidden="1" x14ac:dyDescent="0.2"/>
    <row r="3180" hidden="1" x14ac:dyDescent="0.2"/>
    <row r="3181" hidden="1" x14ac:dyDescent="0.2"/>
    <row r="3182" hidden="1" x14ac:dyDescent="0.2"/>
    <row r="3183" hidden="1" x14ac:dyDescent="0.2"/>
    <row r="3184" hidden="1" x14ac:dyDescent="0.2"/>
    <row r="3185" hidden="1" x14ac:dyDescent="0.2"/>
    <row r="3186" hidden="1" x14ac:dyDescent="0.2"/>
    <row r="3187" hidden="1" x14ac:dyDescent="0.2"/>
    <row r="3188" hidden="1" x14ac:dyDescent="0.2"/>
    <row r="3189" hidden="1" x14ac:dyDescent="0.2"/>
    <row r="3190" hidden="1" x14ac:dyDescent="0.2"/>
    <row r="3191" hidden="1" x14ac:dyDescent="0.2"/>
    <row r="3192" hidden="1" x14ac:dyDescent="0.2"/>
    <row r="3193" hidden="1" x14ac:dyDescent="0.2"/>
    <row r="3194" hidden="1" x14ac:dyDescent="0.2"/>
    <row r="3195" hidden="1" x14ac:dyDescent="0.2"/>
    <row r="3196" hidden="1" x14ac:dyDescent="0.2"/>
    <row r="3197" hidden="1" x14ac:dyDescent="0.2"/>
    <row r="3198" hidden="1" x14ac:dyDescent="0.2"/>
    <row r="3199" hidden="1" x14ac:dyDescent="0.2"/>
    <row r="3200" hidden="1" x14ac:dyDescent="0.2"/>
    <row r="3201" hidden="1" x14ac:dyDescent="0.2"/>
    <row r="3202" hidden="1" x14ac:dyDescent="0.2"/>
    <row r="3203" hidden="1" x14ac:dyDescent="0.2"/>
    <row r="3204" hidden="1" x14ac:dyDescent="0.2"/>
    <row r="3205" hidden="1" x14ac:dyDescent="0.2"/>
    <row r="3206" hidden="1" x14ac:dyDescent="0.2"/>
    <row r="3207" hidden="1" x14ac:dyDescent="0.2"/>
    <row r="3208" hidden="1" x14ac:dyDescent="0.2"/>
    <row r="3209" hidden="1" x14ac:dyDescent="0.2"/>
    <row r="3210" hidden="1" x14ac:dyDescent="0.2"/>
    <row r="3211" hidden="1" x14ac:dyDescent="0.2"/>
    <row r="3212" hidden="1" x14ac:dyDescent="0.2"/>
    <row r="3213" hidden="1" x14ac:dyDescent="0.2"/>
    <row r="3214" hidden="1" x14ac:dyDescent="0.2"/>
    <row r="3215" hidden="1" x14ac:dyDescent="0.2"/>
    <row r="3216" hidden="1" x14ac:dyDescent="0.2"/>
    <row r="3217" hidden="1" x14ac:dyDescent="0.2"/>
    <row r="3218" hidden="1" x14ac:dyDescent="0.2"/>
    <row r="3219" hidden="1" x14ac:dyDescent="0.2"/>
    <row r="3220" hidden="1" x14ac:dyDescent="0.2"/>
    <row r="3221" hidden="1" x14ac:dyDescent="0.2"/>
    <row r="3222" hidden="1" x14ac:dyDescent="0.2"/>
    <row r="3223" hidden="1" x14ac:dyDescent="0.2"/>
    <row r="3224" hidden="1" x14ac:dyDescent="0.2"/>
    <row r="3225" hidden="1" x14ac:dyDescent="0.2"/>
    <row r="3226" hidden="1" x14ac:dyDescent="0.2"/>
    <row r="3227" hidden="1" x14ac:dyDescent="0.2"/>
    <row r="3228" hidden="1" x14ac:dyDescent="0.2"/>
    <row r="3229" hidden="1" x14ac:dyDescent="0.2"/>
    <row r="3230" hidden="1" x14ac:dyDescent="0.2"/>
    <row r="3231" hidden="1" x14ac:dyDescent="0.2"/>
    <row r="3232" hidden="1" x14ac:dyDescent="0.2"/>
    <row r="3233" hidden="1" x14ac:dyDescent="0.2"/>
    <row r="3234" hidden="1" x14ac:dyDescent="0.2"/>
    <row r="3235" hidden="1" x14ac:dyDescent="0.2"/>
    <row r="3236" hidden="1" x14ac:dyDescent="0.2"/>
    <row r="3237" hidden="1" x14ac:dyDescent="0.2"/>
    <row r="3238" hidden="1" x14ac:dyDescent="0.2"/>
    <row r="3239" hidden="1" x14ac:dyDescent="0.2"/>
    <row r="3240" hidden="1" x14ac:dyDescent="0.2"/>
    <row r="3241" hidden="1" x14ac:dyDescent="0.2"/>
    <row r="3242" hidden="1" x14ac:dyDescent="0.2"/>
    <row r="3243" hidden="1" x14ac:dyDescent="0.2"/>
    <row r="3244" hidden="1" x14ac:dyDescent="0.2"/>
    <row r="3245" hidden="1" x14ac:dyDescent="0.2"/>
    <row r="3246" hidden="1" x14ac:dyDescent="0.2"/>
    <row r="3247" hidden="1" x14ac:dyDescent="0.2"/>
    <row r="3248" hidden="1" x14ac:dyDescent="0.2"/>
    <row r="3249" hidden="1" x14ac:dyDescent="0.2"/>
    <row r="3250" hidden="1" x14ac:dyDescent="0.2"/>
    <row r="3251" hidden="1" x14ac:dyDescent="0.2"/>
    <row r="3252" hidden="1" x14ac:dyDescent="0.2"/>
    <row r="3253" hidden="1" x14ac:dyDescent="0.2"/>
    <row r="3254" hidden="1" x14ac:dyDescent="0.2"/>
    <row r="3255" hidden="1" x14ac:dyDescent="0.2"/>
    <row r="3256" hidden="1" x14ac:dyDescent="0.2"/>
    <row r="3257" hidden="1" x14ac:dyDescent="0.2"/>
    <row r="3258" hidden="1" x14ac:dyDescent="0.2"/>
    <row r="3259" hidden="1" x14ac:dyDescent="0.2"/>
    <row r="3260" hidden="1" x14ac:dyDescent="0.2"/>
    <row r="3261" hidden="1" x14ac:dyDescent="0.2"/>
    <row r="3262" hidden="1" x14ac:dyDescent="0.2"/>
    <row r="3263" hidden="1" x14ac:dyDescent="0.2"/>
    <row r="3264" hidden="1" x14ac:dyDescent="0.2"/>
    <row r="3265" hidden="1" x14ac:dyDescent="0.2"/>
    <row r="3266" hidden="1" x14ac:dyDescent="0.2"/>
    <row r="3267" hidden="1" x14ac:dyDescent="0.2"/>
    <row r="3268" hidden="1" x14ac:dyDescent="0.2"/>
    <row r="3269" hidden="1" x14ac:dyDescent="0.2"/>
    <row r="3270" hidden="1" x14ac:dyDescent="0.2"/>
    <row r="3271" hidden="1" x14ac:dyDescent="0.2"/>
    <row r="3272" hidden="1" x14ac:dyDescent="0.2"/>
    <row r="3273" hidden="1" x14ac:dyDescent="0.2"/>
    <row r="3274" hidden="1" x14ac:dyDescent="0.2"/>
    <row r="3275" hidden="1" x14ac:dyDescent="0.2"/>
    <row r="3276" hidden="1" x14ac:dyDescent="0.2"/>
    <row r="3277" hidden="1" x14ac:dyDescent="0.2"/>
    <row r="3278" hidden="1" x14ac:dyDescent="0.2"/>
    <row r="3279" hidden="1" x14ac:dyDescent="0.2"/>
    <row r="3280" hidden="1" x14ac:dyDescent="0.2"/>
    <row r="3281" hidden="1" x14ac:dyDescent="0.2"/>
    <row r="3282" hidden="1" x14ac:dyDescent="0.2"/>
    <row r="3283" hidden="1" x14ac:dyDescent="0.2"/>
    <row r="3284" hidden="1" x14ac:dyDescent="0.2"/>
    <row r="3285" hidden="1" x14ac:dyDescent="0.2"/>
    <row r="3286" hidden="1" x14ac:dyDescent="0.2"/>
    <row r="3287" hidden="1" x14ac:dyDescent="0.2"/>
    <row r="3288" hidden="1" x14ac:dyDescent="0.2"/>
    <row r="3289" hidden="1" x14ac:dyDescent="0.2"/>
    <row r="3290" hidden="1" x14ac:dyDescent="0.2"/>
    <row r="3291" hidden="1" x14ac:dyDescent="0.2"/>
    <row r="3292" hidden="1" x14ac:dyDescent="0.2"/>
    <row r="3293" hidden="1" x14ac:dyDescent="0.2"/>
    <row r="3294" hidden="1" x14ac:dyDescent="0.2"/>
    <row r="3295" hidden="1" x14ac:dyDescent="0.2"/>
    <row r="3296" hidden="1" x14ac:dyDescent="0.2"/>
    <row r="3297" hidden="1" x14ac:dyDescent="0.2"/>
    <row r="3298" hidden="1" x14ac:dyDescent="0.2"/>
    <row r="3299" hidden="1" x14ac:dyDescent="0.2"/>
    <row r="3300" hidden="1" x14ac:dyDescent="0.2"/>
    <row r="3301" hidden="1" x14ac:dyDescent="0.2"/>
    <row r="3302" hidden="1" x14ac:dyDescent="0.2"/>
    <row r="3303" hidden="1" x14ac:dyDescent="0.2"/>
    <row r="3304" hidden="1" x14ac:dyDescent="0.2"/>
    <row r="3305" hidden="1" x14ac:dyDescent="0.2"/>
    <row r="3306" hidden="1" x14ac:dyDescent="0.2"/>
    <row r="3307" hidden="1" x14ac:dyDescent="0.2"/>
    <row r="3308" hidden="1" x14ac:dyDescent="0.2"/>
    <row r="3309" hidden="1" x14ac:dyDescent="0.2"/>
    <row r="3310" hidden="1" x14ac:dyDescent="0.2"/>
    <row r="3311" hidden="1" x14ac:dyDescent="0.2"/>
    <row r="3312" hidden="1" x14ac:dyDescent="0.2"/>
    <row r="3313" hidden="1" x14ac:dyDescent="0.2"/>
    <row r="3314" hidden="1" x14ac:dyDescent="0.2"/>
    <row r="3315" hidden="1" x14ac:dyDescent="0.2"/>
    <row r="3316" hidden="1" x14ac:dyDescent="0.2"/>
    <row r="3317" hidden="1" x14ac:dyDescent="0.2"/>
    <row r="3318" hidden="1" x14ac:dyDescent="0.2"/>
    <row r="3319" hidden="1" x14ac:dyDescent="0.2"/>
    <row r="3320" hidden="1" x14ac:dyDescent="0.2"/>
    <row r="3321" hidden="1" x14ac:dyDescent="0.2"/>
    <row r="3322" hidden="1" x14ac:dyDescent="0.2"/>
    <row r="3323" hidden="1" x14ac:dyDescent="0.2"/>
    <row r="3324" hidden="1" x14ac:dyDescent="0.2"/>
    <row r="3325" hidden="1" x14ac:dyDescent="0.2"/>
    <row r="3326" hidden="1" x14ac:dyDescent="0.2"/>
    <row r="3327" hidden="1" x14ac:dyDescent="0.2"/>
    <row r="3328" hidden="1" x14ac:dyDescent="0.2"/>
    <row r="3329" hidden="1" x14ac:dyDescent="0.2"/>
    <row r="3330" hidden="1" x14ac:dyDescent="0.2"/>
    <row r="3331" hidden="1" x14ac:dyDescent="0.2"/>
    <row r="3332" hidden="1" x14ac:dyDescent="0.2"/>
    <row r="3333" hidden="1" x14ac:dyDescent="0.2"/>
    <row r="3334" hidden="1" x14ac:dyDescent="0.2"/>
    <row r="3335" hidden="1" x14ac:dyDescent="0.2"/>
    <row r="3336" hidden="1" x14ac:dyDescent="0.2"/>
    <row r="3337" hidden="1" x14ac:dyDescent="0.2"/>
    <row r="3338" hidden="1" x14ac:dyDescent="0.2"/>
    <row r="3339" hidden="1" x14ac:dyDescent="0.2"/>
    <row r="3340" hidden="1" x14ac:dyDescent="0.2"/>
    <row r="3341" hidden="1" x14ac:dyDescent="0.2"/>
    <row r="3342" hidden="1" x14ac:dyDescent="0.2"/>
    <row r="3343" hidden="1" x14ac:dyDescent="0.2"/>
    <row r="3344" hidden="1" x14ac:dyDescent="0.2"/>
    <row r="3345" hidden="1" x14ac:dyDescent="0.2"/>
    <row r="3346" hidden="1" x14ac:dyDescent="0.2"/>
    <row r="3347" hidden="1" x14ac:dyDescent="0.2"/>
    <row r="3348" hidden="1" x14ac:dyDescent="0.2"/>
    <row r="3349" hidden="1" x14ac:dyDescent="0.2"/>
    <row r="3350" hidden="1" x14ac:dyDescent="0.2"/>
    <row r="3351" hidden="1" x14ac:dyDescent="0.2"/>
    <row r="3352" hidden="1" x14ac:dyDescent="0.2"/>
    <row r="3353" hidden="1" x14ac:dyDescent="0.2"/>
    <row r="3354" hidden="1" x14ac:dyDescent="0.2"/>
    <row r="3355" hidden="1" x14ac:dyDescent="0.2"/>
    <row r="3356" hidden="1" x14ac:dyDescent="0.2"/>
    <row r="3357" hidden="1" x14ac:dyDescent="0.2"/>
    <row r="3358" hidden="1" x14ac:dyDescent="0.2"/>
    <row r="3359" hidden="1" x14ac:dyDescent="0.2"/>
    <row r="3360" hidden="1" x14ac:dyDescent="0.2"/>
    <row r="3361" hidden="1" x14ac:dyDescent="0.2"/>
    <row r="3362" hidden="1" x14ac:dyDescent="0.2"/>
    <row r="3363" hidden="1" x14ac:dyDescent="0.2"/>
    <row r="3364" hidden="1" x14ac:dyDescent="0.2"/>
    <row r="3365" hidden="1" x14ac:dyDescent="0.2"/>
    <row r="3366" hidden="1" x14ac:dyDescent="0.2"/>
    <row r="3367" hidden="1" x14ac:dyDescent="0.2"/>
    <row r="3368" hidden="1" x14ac:dyDescent="0.2"/>
    <row r="3369" hidden="1" x14ac:dyDescent="0.2"/>
    <row r="3370" hidden="1" x14ac:dyDescent="0.2"/>
    <row r="3371" hidden="1" x14ac:dyDescent="0.2"/>
    <row r="3372" hidden="1" x14ac:dyDescent="0.2"/>
    <row r="3373" hidden="1" x14ac:dyDescent="0.2"/>
    <row r="3374" hidden="1" x14ac:dyDescent="0.2"/>
    <row r="3375" hidden="1" x14ac:dyDescent="0.2"/>
    <row r="3376" hidden="1" x14ac:dyDescent="0.2"/>
    <row r="3377" hidden="1" x14ac:dyDescent="0.2"/>
    <row r="3378" hidden="1" x14ac:dyDescent="0.2"/>
    <row r="3379" hidden="1" x14ac:dyDescent="0.2"/>
    <row r="3380" hidden="1" x14ac:dyDescent="0.2"/>
    <row r="3381" hidden="1" x14ac:dyDescent="0.2"/>
    <row r="3382" hidden="1" x14ac:dyDescent="0.2"/>
    <row r="3383" hidden="1" x14ac:dyDescent="0.2"/>
    <row r="3384" hidden="1" x14ac:dyDescent="0.2"/>
    <row r="3385" hidden="1" x14ac:dyDescent="0.2"/>
    <row r="3386" hidden="1" x14ac:dyDescent="0.2"/>
    <row r="3387" hidden="1" x14ac:dyDescent="0.2"/>
    <row r="3388" hidden="1" x14ac:dyDescent="0.2"/>
    <row r="3389" hidden="1" x14ac:dyDescent="0.2"/>
    <row r="3390" hidden="1" x14ac:dyDescent="0.2"/>
    <row r="3391" hidden="1" x14ac:dyDescent="0.2"/>
    <row r="3392" hidden="1" x14ac:dyDescent="0.2"/>
    <row r="3393" hidden="1" x14ac:dyDescent="0.2"/>
    <row r="3394" hidden="1" x14ac:dyDescent="0.2"/>
    <row r="3395" hidden="1" x14ac:dyDescent="0.2"/>
    <row r="3396" hidden="1" x14ac:dyDescent="0.2"/>
    <row r="3397" hidden="1" x14ac:dyDescent="0.2"/>
    <row r="3398" hidden="1" x14ac:dyDescent="0.2"/>
    <row r="3399" hidden="1" x14ac:dyDescent="0.2"/>
    <row r="3400" hidden="1" x14ac:dyDescent="0.2"/>
    <row r="3401" hidden="1" x14ac:dyDescent="0.2"/>
    <row r="3402" hidden="1" x14ac:dyDescent="0.2"/>
    <row r="3403" hidden="1" x14ac:dyDescent="0.2"/>
    <row r="3404" hidden="1" x14ac:dyDescent="0.2"/>
    <row r="3405" hidden="1" x14ac:dyDescent="0.2"/>
    <row r="3406" hidden="1" x14ac:dyDescent="0.2"/>
    <row r="3407" hidden="1" x14ac:dyDescent="0.2"/>
    <row r="3408" hidden="1" x14ac:dyDescent="0.2"/>
    <row r="3409" hidden="1" x14ac:dyDescent="0.2"/>
    <row r="3410" hidden="1" x14ac:dyDescent="0.2"/>
    <row r="3411" hidden="1" x14ac:dyDescent="0.2"/>
    <row r="3412" hidden="1" x14ac:dyDescent="0.2"/>
    <row r="3413" hidden="1" x14ac:dyDescent="0.2"/>
    <row r="3414" hidden="1" x14ac:dyDescent="0.2"/>
    <row r="3415" hidden="1" x14ac:dyDescent="0.2"/>
    <row r="3416" hidden="1" x14ac:dyDescent="0.2"/>
    <row r="3417" hidden="1" x14ac:dyDescent="0.2"/>
    <row r="3418" hidden="1" x14ac:dyDescent="0.2"/>
    <row r="3419" hidden="1" x14ac:dyDescent="0.2"/>
    <row r="3420" hidden="1" x14ac:dyDescent="0.2"/>
    <row r="3421" hidden="1" x14ac:dyDescent="0.2"/>
    <row r="3422" hidden="1" x14ac:dyDescent="0.2"/>
    <row r="3423" hidden="1" x14ac:dyDescent="0.2"/>
    <row r="3424" hidden="1" x14ac:dyDescent="0.2"/>
    <row r="3425" hidden="1" x14ac:dyDescent="0.2"/>
    <row r="3426" hidden="1" x14ac:dyDescent="0.2"/>
    <row r="3427" hidden="1" x14ac:dyDescent="0.2"/>
    <row r="3428" hidden="1" x14ac:dyDescent="0.2"/>
    <row r="3429" hidden="1" x14ac:dyDescent="0.2"/>
    <row r="3430" hidden="1" x14ac:dyDescent="0.2"/>
    <row r="3431" hidden="1" x14ac:dyDescent="0.2"/>
    <row r="3432" hidden="1" x14ac:dyDescent="0.2"/>
    <row r="3433" hidden="1" x14ac:dyDescent="0.2"/>
    <row r="3434" hidden="1" x14ac:dyDescent="0.2"/>
    <row r="3435" hidden="1" x14ac:dyDescent="0.2"/>
    <row r="3436" hidden="1" x14ac:dyDescent="0.2"/>
    <row r="3437" hidden="1" x14ac:dyDescent="0.2"/>
    <row r="3438" hidden="1" x14ac:dyDescent="0.2"/>
    <row r="3439" hidden="1" x14ac:dyDescent="0.2"/>
    <row r="3440" hidden="1" x14ac:dyDescent="0.2"/>
    <row r="3441" hidden="1" x14ac:dyDescent="0.2"/>
    <row r="3442" hidden="1" x14ac:dyDescent="0.2"/>
    <row r="3443" hidden="1" x14ac:dyDescent="0.2"/>
    <row r="3444" hidden="1" x14ac:dyDescent="0.2"/>
    <row r="3445" hidden="1" x14ac:dyDescent="0.2"/>
    <row r="3446" hidden="1" x14ac:dyDescent="0.2"/>
    <row r="3447" hidden="1" x14ac:dyDescent="0.2"/>
    <row r="3448" hidden="1" x14ac:dyDescent="0.2"/>
    <row r="3449" hidden="1" x14ac:dyDescent="0.2"/>
    <row r="3450" hidden="1" x14ac:dyDescent="0.2"/>
    <row r="3451" hidden="1" x14ac:dyDescent="0.2"/>
    <row r="3452" hidden="1" x14ac:dyDescent="0.2"/>
    <row r="3453" hidden="1" x14ac:dyDescent="0.2"/>
    <row r="3454" hidden="1" x14ac:dyDescent="0.2"/>
    <row r="3455" hidden="1" x14ac:dyDescent="0.2"/>
    <row r="3456" hidden="1" x14ac:dyDescent="0.2"/>
    <row r="3457" hidden="1" x14ac:dyDescent="0.2"/>
    <row r="3458" hidden="1" x14ac:dyDescent="0.2"/>
    <row r="3459" hidden="1" x14ac:dyDescent="0.2"/>
    <row r="3460" hidden="1" x14ac:dyDescent="0.2"/>
    <row r="3461" hidden="1" x14ac:dyDescent="0.2"/>
    <row r="3462" hidden="1" x14ac:dyDescent="0.2"/>
    <row r="3463" hidden="1" x14ac:dyDescent="0.2"/>
    <row r="3464" hidden="1" x14ac:dyDescent="0.2"/>
    <row r="3465" hidden="1" x14ac:dyDescent="0.2"/>
    <row r="3466" hidden="1" x14ac:dyDescent="0.2"/>
    <row r="3467" hidden="1" x14ac:dyDescent="0.2"/>
    <row r="3468" hidden="1" x14ac:dyDescent="0.2"/>
    <row r="3469" hidden="1" x14ac:dyDescent="0.2"/>
    <row r="3470" hidden="1" x14ac:dyDescent="0.2"/>
    <row r="3471" hidden="1" x14ac:dyDescent="0.2"/>
    <row r="3472" hidden="1" x14ac:dyDescent="0.2"/>
    <row r="3473" hidden="1" x14ac:dyDescent="0.2"/>
    <row r="3474" hidden="1" x14ac:dyDescent="0.2"/>
    <row r="3475" hidden="1" x14ac:dyDescent="0.2"/>
    <row r="3476" hidden="1" x14ac:dyDescent="0.2"/>
    <row r="3477" hidden="1" x14ac:dyDescent="0.2"/>
    <row r="3478" hidden="1" x14ac:dyDescent="0.2"/>
    <row r="3479" hidden="1" x14ac:dyDescent="0.2"/>
    <row r="3480" hidden="1" x14ac:dyDescent="0.2"/>
    <row r="3481" hidden="1" x14ac:dyDescent="0.2"/>
    <row r="3482" hidden="1" x14ac:dyDescent="0.2"/>
    <row r="3483" hidden="1" x14ac:dyDescent="0.2"/>
    <row r="3484" hidden="1" x14ac:dyDescent="0.2"/>
    <row r="3485" hidden="1" x14ac:dyDescent="0.2"/>
    <row r="3486" hidden="1" x14ac:dyDescent="0.2"/>
    <row r="3487" hidden="1" x14ac:dyDescent="0.2"/>
    <row r="3488" hidden="1" x14ac:dyDescent="0.2"/>
    <row r="3489" hidden="1" x14ac:dyDescent="0.2"/>
    <row r="3490" hidden="1" x14ac:dyDescent="0.2"/>
    <row r="3491" hidden="1" x14ac:dyDescent="0.2"/>
    <row r="3492" hidden="1" x14ac:dyDescent="0.2"/>
    <row r="3493" hidden="1" x14ac:dyDescent="0.2"/>
    <row r="3494" hidden="1" x14ac:dyDescent="0.2"/>
    <row r="3495" hidden="1" x14ac:dyDescent="0.2"/>
    <row r="3496" hidden="1" x14ac:dyDescent="0.2"/>
    <row r="3497" hidden="1" x14ac:dyDescent="0.2"/>
    <row r="3498" hidden="1" x14ac:dyDescent="0.2"/>
    <row r="3499" hidden="1" x14ac:dyDescent="0.2"/>
    <row r="3500" hidden="1" x14ac:dyDescent="0.2"/>
    <row r="3501" hidden="1" x14ac:dyDescent="0.2"/>
    <row r="3502" hidden="1" x14ac:dyDescent="0.2"/>
    <row r="3503" hidden="1" x14ac:dyDescent="0.2"/>
    <row r="3504" hidden="1" x14ac:dyDescent="0.2"/>
    <row r="3505" hidden="1" x14ac:dyDescent="0.2"/>
    <row r="3506" hidden="1" x14ac:dyDescent="0.2"/>
    <row r="3507" hidden="1" x14ac:dyDescent="0.2"/>
    <row r="3508" hidden="1" x14ac:dyDescent="0.2"/>
    <row r="3509" hidden="1" x14ac:dyDescent="0.2"/>
    <row r="3510" hidden="1" x14ac:dyDescent="0.2"/>
    <row r="3511" hidden="1" x14ac:dyDescent="0.2"/>
    <row r="3512" hidden="1" x14ac:dyDescent="0.2"/>
    <row r="3513" hidden="1" x14ac:dyDescent="0.2"/>
    <row r="3514" hidden="1" x14ac:dyDescent="0.2"/>
    <row r="3515" hidden="1" x14ac:dyDescent="0.2"/>
    <row r="3516" hidden="1" x14ac:dyDescent="0.2"/>
    <row r="3517" hidden="1" x14ac:dyDescent="0.2"/>
    <row r="3518" hidden="1" x14ac:dyDescent="0.2"/>
    <row r="3519" hidden="1" x14ac:dyDescent="0.2"/>
    <row r="3520" hidden="1" x14ac:dyDescent="0.2"/>
    <row r="3521" hidden="1" x14ac:dyDescent="0.2"/>
    <row r="3522" hidden="1" x14ac:dyDescent="0.2"/>
    <row r="3523" hidden="1" x14ac:dyDescent="0.2"/>
    <row r="3524" hidden="1" x14ac:dyDescent="0.2"/>
    <row r="3525" hidden="1" x14ac:dyDescent="0.2"/>
    <row r="3526" hidden="1" x14ac:dyDescent="0.2"/>
    <row r="3527" hidden="1" x14ac:dyDescent="0.2"/>
    <row r="3528" hidden="1" x14ac:dyDescent="0.2"/>
    <row r="3529" hidden="1" x14ac:dyDescent="0.2"/>
    <row r="3530" hidden="1" x14ac:dyDescent="0.2"/>
    <row r="3531" hidden="1" x14ac:dyDescent="0.2"/>
    <row r="3532" hidden="1" x14ac:dyDescent="0.2"/>
    <row r="3533" hidden="1" x14ac:dyDescent="0.2"/>
    <row r="3534" hidden="1" x14ac:dyDescent="0.2"/>
    <row r="3535" hidden="1" x14ac:dyDescent="0.2"/>
    <row r="3536" hidden="1" x14ac:dyDescent="0.2"/>
    <row r="3537" hidden="1" x14ac:dyDescent="0.2"/>
    <row r="3538" hidden="1" x14ac:dyDescent="0.2"/>
    <row r="3539" hidden="1" x14ac:dyDescent="0.2"/>
    <row r="3540" hidden="1" x14ac:dyDescent="0.2"/>
    <row r="3541" hidden="1" x14ac:dyDescent="0.2"/>
    <row r="3542" hidden="1" x14ac:dyDescent="0.2"/>
    <row r="3543" hidden="1" x14ac:dyDescent="0.2"/>
    <row r="3544" hidden="1" x14ac:dyDescent="0.2"/>
    <row r="3545" hidden="1" x14ac:dyDescent="0.2"/>
    <row r="3546" hidden="1" x14ac:dyDescent="0.2"/>
    <row r="3547" hidden="1" x14ac:dyDescent="0.2"/>
    <row r="3548" hidden="1" x14ac:dyDescent="0.2"/>
    <row r="3549" hidden="1" x14ac:dyDescent="0.2"/>
    <row r="3550" hidden="1" x14ac:dyDescent="0.2"/>
    <row r="3551" hidden="1" x14ac:dyDescent="0.2"/>
    <row r="3552" hidden="1" x14ac:dyDescent="0.2"/>
    <row r="3553" hidden="1" x14ac:dyDescent="0.2"/>
    <row r="3554" hidden="1" x14ac:dyDescent="0.2"/>
    <row r="3555" hidden="1" x14ac:dyDescent="0.2"/>
    <row r="3556" hidden="1" x14ac:dyDescent="0.2"/>
    <row r="3557" hidden="1" x14ac:dyDescent="0.2"/>
    <row r="3558" hidden="1" x14ac:dyDescent="0.2"/>
    <row r="3559" hidden="1" x14ac:dyDescent="0.2"/>
    <row r="3560" hidden="1" x14ac:dyDescent="0.2"/>
    <row r="3561" hidden="1" x14ac:dyDescent="0.2"/>
    <row r="3562" hidden="1" x14ac:dyDescent="0.2"/>
    <row r="3563" hidden="1" x14ac:dyDescent="0.2"/>
    <row r="3564" hidden="1" x14ac:dyDescent="0.2"/>
    <row r="3565" hidden="1" x14ac:dyDescent="0.2"/>
    <row r="3566" hidden="1" x14ac:dyDescent="0.2"/>
    <row r="3567" hidden="1" x14ac:dyDescent="0.2"/>
    <row r="3568" hidden="1" x14ac:dyDescent="0.2"/>
    <row r="3569" hidden="1" x14ac:dyDescent="0.2"/>
    <row r="3570" hidden="1" x14ac:dyDescent="0.2"/>
    <row r="3571" hidden="1" x14ac:dyDescent="0.2"/>
    <row r="3572" hidden="1" x14ac:dyDescent="0.2"/>
    <row r="3573" hidden="1" x14ac:dyDescent="0.2"/>
    <row r="3574" hidden="1" x14ac:dyDescent="0.2"/>
    <row r="3575" hidden="1" x14ac:dyDescent="0.2"/>
    <row r="3576" hidden="1" x14ac:dyDescent="0.2"/>
    <row r="3577" hidden="1" x14ac:dyDescent="0.2"/>
    <row r="3578" hidden="1" x14ac:dyDescent="0.2"/>
    <row r="3579" hidden="1" x14ac:dyDescent="0.2"/>
    <row r="3580" hidden="1" x14ac:dyDescent="0.2"/>
    <row r="3581" hidden="1" x14ac:dyDescent="0.2"/>
    <row r="3582" hidden="1" x14ac:dyDescent="0.2"/>
    <row r="3583" hidden="1" x14ac:dyDescent="0.2"/>
    <row r="3584" hidden="1" x14ac:dyDescent="0.2"/>
    <row r="3585" hidden="1" x14ac:dyDescent="0.2"/>
    <row r="3586" hidden="1" x14ac:dyDescent="0.2"/>
    <row r="3587" hidden="1" x14ac:dyDescent="0.2"/>
    <row r="3588" hidden="1" x14ac:dyDescent="0.2"/>
    <row r="3589" hidden="1" x14ac:dyDescent="0.2"/>
    <row r="3590" hidden="1" x14ac:dyDescent="0.2"/>
    <row r="3591" hidden="1" x14ac:dyDescent="0.2"/>
    <row r="3592" hidden="1" x14ac:dyDescent="0.2"/>
    <row r="3593" hidden="1" x14ac:dyDescent="0.2"/>
    <row r="3594" hidden="1" x14ac:dyDescent="0.2"/>
    <row r="3595" hidden="1" x14ac:dyDescent="0.2"/>
    <row r="3596" hidden="1" x14ac:dyDescent="0.2"/>
    <row r="3597" hidden="1" x14ac:dyDescent="0.2"/>
    <row r="3598" hidden="1" x14ac:dyDescent="0.2"/>
    <row r="3599" hidden="1" x14ac:dyDescent="0.2"/>
    <row r="3600" hidden="1" x14ac:dyDescent="0.2"/>
    <row r="3601" hidden="1" x14ac:dyDescent="0.2"/>
    <row r="3602" hidden="1" x14ac:dyDescent="0.2"/>
    <row r="3603" hidden="1" x14ac:dyDescent="0.2"/>
    <row r="3604" hidden="1" x14ac:dyDescent="0.2"/>
    <row r="3605" hidden="1" x14ac:dyDescent="0.2"/>
    <row r="3606" hidden="1" x14ac:dyDescent="0.2"/>
    <row r="3607" hidden="1" x14ac:dyDescent="0.2"/>
    <row r="3608" hidden="1" x14ac:dyDescent="0.2"/>
    <row r="3609" hidden="1" x14ac:dyDescent="0.2"/>
    <row r="3610" hidden="1" x14ac:dyDescent="0.2"/>
    <row r="3611" hidden="1" x14ac:dyDescent="0.2"/>
    <row r="3612" hidden="1" x14ac:dyDescent="0.2"/>
    <row r="3613" hidden="1" x14ac:dyDescent="0.2"/>
    <row r="3614" hidden="1" x14ac:dyDescent="0.2"/>
    <row r="3615" hidden="1" x14ac:dyDescent="0.2"/>
    <row r="3616" hidden="1" x14ac:dyDescent="0.2"/>
    <row r="3617" hidden="1" x14ac:dyDescent="0.2"/>
    <row r="3618" hidden="1" x14ac:dyDescent="0.2"/>
    <row r="3619" hidden="1" x14ac:dyDescent="0.2"/>
    <row r="3620" hidden="1" x14ac:dyDescent="0.2"/>
    <row r="3621" hidden="1" x14ac:dyDescent="0.2"/>
    <row r="3622" hidden="1" x14ac:dyDescent="0.2"/>
    <row r="3623" hidden="1" x14ac:dyDescent="0.2"/>
    <row r="3624" hidden="1" x14ac:dyDescent="0.2"/>
    <row r="3625" hidden="1" x14ac:dyDescent="0.2"/>
    <row r="3626" hidden="1" x14ac:dyDescent="0.2"/>
    <row r="3627" hidden="1" x14ac:dyDescent="0.2"/>
    <row r="3628" hidden="1" x14ac:dyDescent="0.2"/>
    <row r="3629" hidden="1" x14ac:dyDescent="0.2"/>
    <row r="3630" hidden="1" x14ac:dyDescent="0.2"/>
    <row r="3631" hidden="1" x14ac:dyDescent="0.2"/>
    <row r="3632" hidden="1" x14ac:dyDescent="0.2"/>
    <row r="3633" hidden="1" x14ac:dyDescent="0.2"/>
    <row r="3634" hidden="1" x14ac:dyDescent="0.2"/>
    <row r="3635" hidden="1" x14ac:dyDescent="0.2"/>
    <row r="3636" hidden="1" x14ac:dyDescent="0.2"/>
    <row r="3637" hidden="1" x14ac:dyDescent="0.2"/>
    <row r="3638" hidden="1" x14ac:dyDescent="0.2"/>
    <row r="3639" hidden="1" x14ac:dyDescent="0.2"/>
    <row r="3640" hidden="1" x14ac:dyDescent="0.2"/>
    <row r="3641" hidden="1" x14ac:dyDescent="0.2"/>
    <row r="3642" hidden="1" x14ac:dyDescent="0.2"/>
    <row r="3643" hidden="1" x14ac:dyDescent="0.2"/>
    <row r="3644" hidden="1" x14ac:dyDescent="0.2"/>
    <row r="3645" hidden="1" x14ac:dyDescent="0.2"/>
    <row r="3646" hidden="1" x14ac:dyDescent="0.2"/>
    <row r="3647" hidden="1" x14ac:dyDescent="0.2"/>
    <row r="3648" hidden="1" x14ac:dyDescent="0.2"/>
    <row r="3649" hidden="1" x14ac:dyDescent="0.2"/>
    <row r="3650" hidden="1" x14ac:dyDescent="0.2"/>
    <row r="3651" hidden="1" x14ac:dyDescent="0.2"/>
    <row r="3652" hidden="1" x14ac:dyDescent="0.2"/>
    <row r="3653" hidden="1" x14ac:dyDescent="0.2"/>
    <row r="3654" hidden="1" x14ac:dyDescent="0.2"/>
    <row r="3655" hidden="1" x14ac:dyDescent="0.2"/>
    <row r="3656" hidden="1" x14ac:dyDescent="0.2"/>
    <row r="3657" hidden="1" x14ac:dyDescent="0.2"/>
    <row r="3658" hidden="1" x14ac:dyDescent="0.2"/>
    <row r="3659" hidden="1" x14ac:dyDescent="0.2"/>
    <row r="3660" hidden="1" x14ac:dyDescent="0.2"/>
    <row r="3661" hidden="1" x14ac:dyDescent="0.2"/>
    <row r="3662" hidden="1" x14ac:dyDescent="0.2"/>
    <row r="3663" hidden="1" x14ac:dyDescent="0.2"/>
    <row r="3664" hidden="1" x14ac:dyDescent="0.2"/>
    <row r="3665" hidden="1" x14ac:dyDescent="0.2"/>
    <row r="3666" hidden="1" x14ac:dyDescent="0.2"/>
    <row r="3667" hidden="1" x14ac:dyDescent="0.2"/>
    <row r="3668" hidden="1" x14ac:dyDescent="0.2"/>
    <row r="3669" hidden="1" x14ac:dyDescent="0.2"/>
    <row r="3670" hidden="1" x14ac:dyDescent="0.2"/>
    <row r="3671" hidden="1" x14ac:dyDescent="0.2"/>
    <row r="3672" hidden="1" x14ac:dyDescent="0.2"/>
    <row r="3673" hidden="1" x14ac:dyDescent="0.2"/>
    <row r="3674" hidden="1" x14ac:dyDescent="0.2"/>
    <row r="3675" hidden="1" x14ac:dyDescent="0.2"/>
    <row r="3676" hidden="1" x14ac:dyDescent="0.2"/>
    <row r="3677" hidden="1" x14ac:dyDescent="0.2"/>
    <row r="3678" hidden="1" x14ac:dyDescent="0.2"/>
    <row r="3679" hidden="1" x14ac:dyDescent="0.2"/>
    <row r="3680" hidden="1" x14ac:dyDescent="0.2"/>
    <row r="3681" hidden="1" x14ac:dyDescent="0.2"/>
    <row r="3682" hidden="1" x14ac:dyDescent="0.2"/>
    <row r="3683" hidden="1" x14ac:dyDescent="0.2"/>
    <row r="3684" hidden="1" x14ac:dyDescent="0.2"/>
    <row r="3685" hidden="1" x14ac:dyDescent="0.2"/>
    <row r="3686" hidden="1" x14ac:dyDescent="0.2"/>
    <row r="3687" hidden="1" x14ac:dyDescent="0.2"/>
    <row r="3688" hidden="1" x14ac:dyDescent="0.2"/>
    <row r="3689" hidden="1" x14ac:dyDescent="0.2"/>
    <row r="3690" hidden="1" x14ac:dyDescent="0.2"/>
    <row r="3691" hidden="1" x14ac:dyDescent="0.2"/>
    <row r="3692" hidden="1" x14ac:dyDescent="0.2"/>
    <row r="3693" hidden="1" x14ac:dyDescent="0.2"/>
    <row r="3694" hidden="1" x14ac:dyDescent="0.2"/>
    <row r="3695" hidden="1" x14ac:dyDescent="0.2"/>
    <row r="3696" hidden="1" x14ac:dyDescent="0.2"/>
    <row r="3697" hidden="1" x14ac:dyDescent="0.2"/>
    <row r="3698" hidden="1" x14ac:dyDescent="0.2"/>
    <row r="3699" hidden="1" x14ac:dyDescent="0.2"/>
    <row r="3700" hidden="1" x14ac:dyDescent="0.2"/>
    <row r="3701" hidden="1" x14ac:dyDescent="0.2"/>
    <row r="3702" hidden="1" x14ac:dyDescent="0.2"/>
    <row r="3703" hidden="1" x14ac:dyDescent="0.2"/>
    <row r="3704" hidden="1" x14ac:dyDescent="0.2"/>
    <row r="3705" hidden="1" x14ac:dyDescent="0.2"/>
    <row r="3706" hidden="1" x14ac:dyDescent="0.2"/>
    <row r="3707" hidden="1" x14ac:dyDescent="0.2"/>
    <row r="3708" hidden="1" x14ac:dyDescent="0.2"/>
    <row r="3709" hidden="1" x14ac:dyDescent="0.2"/>
    <row r="3710" hidden="1" x14ac:dyDescent="0.2"/>
    <row r="3711" hidden="1" x14ac:dyDescent="0.2"/>
    <row r="3712" hidden="1" x14ac:dyDescent="0.2"/>
    <row r="3713" hidden="1" x14ac:dyDescent="0.2"/>
    <row r="3714" hidden="1" x14ac:dyDescent="0.2"/>
    <row r="3715" hidden="1" x14ac:dyDescent="0.2"/>
    <row r="3716" hidden="1" x14ac:dyDescent="0.2"/>
    <row r="3717" hidden="1" x14ac:dyDescent="0.2"/>
    <row r="3718" hidden="1" x14ac:dyDescent="0.2"/>
    <row r="3719" hidden="1" x14ac:dyDescent="0.2"/>
    <row r="3720" hidden="1" x14ac:dyDescent="0.2"/>
    <row r="3721" hidden="1" x14ac:dyDescent="0.2"/>
    <row r="3722" hidden="1" x14ac:dyDescent="0.2"/>
    <row r="3723" hidden="1" x14ac:dyDescent="0.2"/>
    <row r="3724" hidden="1" x14ac:dyDescent="0.2"/>
    <row r="3725" hidden="1" x14ac:dyDescent="0.2"/>
    <row r="3726" hidden="1" x14ac:dyDescent="0.2"/>
    <row r="3727" hidden="1" x14ac:dyDescent="0.2"/>
    <row r="3728" hidden="1" x14ac:dyDescent="0.2"/>
    <row r="3729" hidden="1" x14ac:dyDescent="0.2"/>
    <row r="3730" hidden="1" x14ac:dyDescent="0.2"/>
    <row r="3731" hidden="1" x14ac:dyDescent="0.2"/>
    <row r="3732" hidden="1" x14ac:dyDescent="0.2"/>
    <row r="3733" hidden="1" x14ac:dyDescent="0.2"/>
    <row r="3734" hidden="1" x14ac:dyDescent="0.2"/>
    <row r="3735" hidden="1" x14ac:dyDescent="0.2"/>
    <row r="3736" hidden="1" x14ac:dyDescent="0.2"/>
    <row r="3737" hidden="1" x14ac:dyDescent="0.2"/>
    <row r="3738" hidden="1" x14ac:dyDescent="0.2"/>
    <row r="3739" hidden="1" x14ac:dyDescent="0.2"/>
    <row r="3740" hidden="1" x14ac:dyDescent="0.2"/>
    <row r="3741" hidden="1" x14ac:dyDescent="0.2"/>
    <row r="3742" hidden="1" x14ac:dyDescent="0.2"/>
    <row r="3743" hidden="1" x14ac:dyDescent="0.2"/>
    <row r="3744" hidden="1" x14ac:dyDescent="0.2"/>
    <row r="3745" hidden="1" x14ac:dyDescent="0.2"/>
    <row r="3746" hidden="1" x14ac:dyDescent="0.2"/>
    <row r="3747" hidden="1" x14ac:dyDescent="0.2"/>
    <row r="3748" hidden="1" x14ac:dyDescent="0.2"/>
    <row r="3749" hidden="1" x14ac:dyDescent="0.2"/>
    <row r="3750" hidden="1" x14ac:dyDescent="0.2"/>
    <row r="3751" hidden="1" x14ac:dyDescent="0.2"/>
    <row r="3752" hidden="1" x14ac:dyDescent="0.2"/>
    <row r="3753" hidden="1" x14ac:dyDescent="0.2"/>
    <row r="3754" hidden="1" x14ac:dyDescent="0.2"/>
    <row r="3755" hidden="1" x14ac:dyDescent="0.2"/>
    <row r="3756" hidden="1" x14ac:dyDescent="0.2"/>
    <row r="3757" hidden="1" x14ac:dyDescent="0.2"/>
    <row r="3758" hidden="1" x14ac:dyDescent="0.2"/>
    <row r="3759" hidden="1" x14ac:dyDescent="0.2"/>
    <row r="3760" hidden="1" x14ac:dyDescent="0.2"/>
    <row r="3761" hidden="1" x14ac:dyDescent="0.2"/>
    <row r="3762" hidden="1" x14ac:dyDescent="0.2"/>
    <row r="3763" hidden="1" x14ac:dyDescent="0.2"/>
    <row r="3764" hidden="1" x14ac:dyDescent="0.2"/>
    <row r="3765" hidden="1" x14ac:dyDescent="0.2"/>
    <row r="3766" hidden="1" x14ac:dyDescent="0.2"/>
    <row r="3767" hidden="1" x14ac:dyDescent="0.2"/>
    <row r="3768" hidden="1" x14ac:dyDescent="0.2"/>
    <row r="3769" hidden="1" x14ac:dyDescent="0.2"/>
    <row r="3770" hidden="1" x14ac:dyDescent="0.2"/>
    <row r="3771" hidden="1" x14ac:dyDescent="0.2"/>
    <row r="3772" hidden="1" x14ac:dyDescent="0.2"/>
    <row r="3773" hidden="1" x14ac:dyDescent="0.2"/>
    <row r="3774" hidden="1" x14ac:dyDescent="0.2"/>
    <row r="3775" hidden="1" x14ac:dyDescent="0.2"/>
    <row r="3776" hidden="1" x14ac:dyDescent="0.2"/>
    <row r="3777" hidden="1" x14ac:dyDescent="0.2"/>
    <row r="3778" hidden="1" x14ac:dyDescent="0.2"/>
    <row r="3779" hidden="1" x14ac:dyDescent="0.2"/>
    <row r="3780" hidden="1" x14ac:dyDescent="0.2"/>
    <row r="3781" hidden="1" x14ac:dyDescent="0.2"/>
    <row r="3782" hidden="1" x14ac:dyDescent="0.2"/>
    <row r="3783" hidden="1" x14ac:dyDescent="0.2"/>
    <row r="3784" hidden="1" x14ac:dyDescent="0.2"/>
    <row r="3785" hidden="1" x14ac:dyDescent="0.2"/>
    <row r="3786" hidden="1" x14ac:dyDescent="0.2"/>
    <row r="3787" hidden="1" x14ac:dyDescent="0.2"/>
    <row r="3788" hidden="1" x14ac:dyDescent="0.2"/>
    <row r="3789" hidden="1" x14ac:dyDescent="0.2"/>
    <row r="3790" hidden="1" x14ac:dyDescent="0.2"/>
    <row r="3791" hidden="1" x14ac:dyDescent="0.2"/>
    <row r="3792" hidden="1" x14ac:dyDescent="0.2"/>
    <row r="3793" hidden="1" x14ac:dyDescent="0.2"/>
    <row r="3794" hidden="1" x14ac:dyDescent="0.2"/>
    <row r="3795" hidden="1" x14ac:dyDescent="0.2"/>
    <row r="3796" hidden="1" x14ac:dyDescent="0.2"/>
    <row r="3797" hidden="1" x14ac:dyDescent="0.2"/>
    <row r="3798" hidden="1" x14ac:dyDescent="0.2"/>
    <row r="3799" hidden="1" x14ac:dyDescent="0.2"/>
    <row r="3800" hidden="1" x14ac:dyDescent="0.2"/>
    <row r="3801" hidden="1" x14ac:dyDescent="0.2"/>
    <row r="3802" hidden="1" x14ac:dyDescent="0.2"/>
    <row r="3803" hidden="1" x14ac:dyDescent="0.2"/>
    <row r="3804" hidden="1" x14ac:dyDescent="0.2"/>
    <row r="3805" hidden="1" x14ac:dyDescent="0.2"/>
    <row r="3806" hidden="1" x14ac:dyDescent="0.2"/>
    <row r="3807" hidden="1" x14ac:dyDescent="0.2"/>
    <row r="3808" hidden="1" x14ac:dyDescent="0.2"/>
    <row r="3809" hidden="1" x14ac:dyDescent="0.2"/>
    <row r="3810" hidden="1" x14ac:dyDescent="0.2"/>
    <row r="3811" hidden="1" x14ac:dyDescent="0.2"/>
    <row r="3812" hidden="1" x14ac:dyDescent="0.2"/>
    <row r="3813" hidden="1" x14ac:dyDescent="0.2"/>
    <row r="3814" hidden="1" x14ac:dyDescent="0.2"/>
    <row r="3815" hidden="1" x14ac:dyDescent="0.2"/>
    <row r="3816" hidden="1" x14ac:dyDescent="0.2"/>
    <row r="3817" hidden="1" x14ac:dyDescent="0.2"/>
    <row r="3818" hidden="1" x14ac:dyDescent="0.2"/>
    <row r="3819" hidden="1" x14ac:dyDescent="0.2"/>
    <row r="3820" hidden="1" x14ac:dyDescent="0.2"/>
    <row r="3821" hidden="1" x14ac:dyDescent="0.2"/>
    <row r="3822" hidden="1" x14ac:dyDescent="0.2"/>
    <row r="3823" hidden="1" x14ac:dyDescent="0.2"/>
    <row r="3824" hidden="1" x14ac:dyDescent="0.2"/>
    <row r="3825" hidden="1" x14ac:dyDescent="0.2"/>
    <row r="3826" hidden="1" x14ac:dyDescent="0.2"/>
    <row r="3827" hidden="1" x14ac:dyDescent="0.2"/>
    <row r="3828" hidden="1" x14ac:dyDescent="0.2"/>
    <row r="3829" hidden="1" x14ac:dyDescent="0.2"/>
    <row r="3830" hidden="1" x14ac:dyDescent="0.2"/>
    <row r="3831" hidden="1" x14ac:dyDescent="0.2"/>
    <row r="3832" hidden="1" x14ac:dyDescent="0.2"/>
    <row r="3833" hidden="1" x14ac:dyDescent="0.2"/>
    <row r="3834" hidden="1" x14ac:dyDescent="0.2"/>
    <row r="3835" hidden="1" x14ac:dyDescent="0.2"/>
    <row r="3836" hidden="1" x14ac:dyDescent="0.2"/>
    <row r="3837" hidden="1" x14ac:dyDescent="0.2"/>
    <row r="3838" hidden="1" x14ac:dyDescent="0.2"/>
    <row r="3839" hidden="1" x14ac:dyDescent="0.2"/>
    <row r="3840" hidden="1" x14ac:dyDescent="0.2"/>
    <row r="3841" hidden="1" x14ac:dyDescent="0.2"/>
    <row r="3842" hidden="1" x14ac:dyDescent="0.2"/>
    <row r="3843" hidden="1" x14ac:dyDescent="0.2"/>
    <row r="3844" hidden="1" x14ac:dyDescent="0.2"/>
    <row r="3845" hidden="1" x14ac:dyDescent="0.2"/>
    <row r="3846" hidden="1" x14ac:dyDescent="0.2"/>
    <row r="3847" hidden="1" x14ac:dyDescent="0.2"/>
    <row r="3848" hidden="1" x14ac:dyDescent="0.2"/>
    <row r="3849" hidden="1" x14ac:dyDescent="0.2"/>
    <row r="3850" hidden="1" x14ac:dyDescent="0.2"/>
    <row r="3851" hidden="1" x14ac:dyDescent="0.2"/>
    <row r="3852" hidden="1" x14ac:dyDescent="0.2"/>
    <row r="3853" hidden="1" x14ac:dyDescent="0.2"/>
    <row r="3854" hidden="1" x14ac:dyDescent="0.2"/>
    <row r="3855" hidden="1" x14ac:dyDescent="0.2"/>
    <row r="3856" hidden="1" x14ac:dyDescent="0.2"/>
    <row r="3857" hidden="1" x14ac:dyDescent="0.2"/>
    <row r="3858" hidden="1" x14ac:dyDescent="0.2"/>
    <row r="3859" hidden="1" x14ac:dyDescent="0.2"/>
    <row r="3860" hidden="1" x14ac:dyDescent="0.2"/>
    <row r="3861" hidden="1" x14ac:dyDescent="0.2"/>
    <row r="3862" hidden="1" x14ac:dyDescent="0.2"/>
    <row r="3863" hidden="1" x14ac:dyDescent="0.2"/>
    <row r="3864" hidden="1" x14ac:dyDescent="0.2"/>
    <row r="3865" hidden="1" x14ac:dyDescent="0.2"/>
    <row r="3866" hidden="1" x14ac:dyDescent="0.2"/>
    <row r="3867" hidden="1" x14ac:dyDescent="0.2"/>
    <row r="3868" hidden="1" x14ac:dyDescent="0.2"/>
    <row r="3869" hidden="1" x14ac:dyDescent="0.2"/>
    <row r="3870" hidden="1" x14ac:dyDescent="0.2"/>
    <row r="3871" hidden="1" x14ac:dyDescent="0.2"/>
    <row r="3872" hidden="1" x14ac:dyDescent="0.2"/>
    <row r="3873" hidden="1" x14ac:dyDescent="0.2"/>
    <row r="3874" hidden="1" x14ac:dyDescent="0.2"/>
    <row r="3875" hidden="1" x14ac:dyDescent="0.2"/>
    <row r="3876" hidden="1" x14ac:dyDescent="0.2"/>
    <row r="3877" hidden="1" x14ac:dyDescent="0.2"/>
    <row r="3878" hidden="1" x14ac:dyDescent="0.2"/>
    <row r="3879" hidden="1" x14ac:dyDescent="0.2"/>
    <row r="3880" hidden="1" x14ac:dyDescent="0.2"/>
    <row r="3881" hidden="1" x14ac:dyDescent="0.2"/>
    <row r="3882" hidden="1" x14ac:dyDescent="0.2"/>
    <row r="3883" hidden="1" x14ac:dyDescent="0.2"/>
    <row r="3884" hidden="1" x14ac:dyDescent="0.2"/>
    <row r="3885" hidden="1" x14ac:dyDescent="0.2"/>
    <row r="3886" hidden="1" x14ac:dyDescent="0.2"/>
    <row r="3887" hidden="1" x14ac:dyDescent="0.2"/>
    <row r="3888" hidden="1" x14ac:dyDescent="0.2"/>
    <row r="3889" hidden="1" x14ac:dyDescent="0.2"/>
    <row r="3890" hidden="1" x14ac:dyDescent="0.2"/>
    <row r="3891" hidden="1" x14ac:dyDescent="0.2"/>
    <row r="3892" hidden="1" x14ac:dyDescent="0.2"/>
    <row r="3893" hidden="1" x14ac:dyDescent="0.2"/>
    <row r="3894" hidden="1" x14ac:dyDescent="0.2"/>
    <row r="3895" hidden="1" x14ac:dyDescent="0.2"/>
    <row r="3896" hidden="1" x14ac:dyDescent="0.2"/>
    <row r="3897" hidden="1" x14ac:dyDescent="0.2"/>
    <row r="3898" hidden="1" x14ac:dyDescent="0.2"/>
    <row r="3899" hidden="1" x14ac:dyDescent="0.2"/>
    <row r="3900" hidden="1" x14ac:dyDescent="0.2"/>
    <row r="3901" hidden="1" x14ac:dyDescent="0.2"/>
    <row r="3902" hidden="1" x14ac:dyDescent="0.2"/>
    <row r="3903" hidden="1" x14ac:dyDescent="0.2"/>
    <row r="3904" hidden="1" x14ac:dyDescent="0.2"/>
    <row r="3905" hidden="1" x14ac:dyDescent="0.2"/>
    <row r="3906" hidden="1" x14ac:dyDescent="0.2"/>
    <row r="3907" hidden="1" x14ac:dyDescent="0.2"/>
    <row r="3908" hidden="1" x14ac:dyDescent="0.2"/>
    <row r="3909" hidden="1" x14ac:dyDescent="0.2"/>
    <row r="3910" hidden="1" x14ac:dyDescent="0.2"/>
    <row r="3911" hidden="1" x14ac:dyDescent="0.2"/>
    <row r="3912" hidden="1" x14ac:dyDescent="0.2"/>
    <row r="3913" hidden="1" x14ac:dyDescent="0.2"/>
    <row r="3914" hidden="1" x14ac:dyDescent="0.2"/>
    <row r="3915" hidden="1" x14ac:dyDescent="0.2"/>
    <row r="3916" hidden="1" x14ac:dyDescent="0.2"/>
    <row r="3917" hidden="1" x14ac:dyDescent="0.2"/>
    <row r="3918" hidden="1" x14ac:dyDescent="0.2"/>
    <row r="3919" hidden="1" x14ac:dyDescent="0.2"/>
    <row r="3920" hidden="1" x14ac:dyDescent="0.2"/>
    <row r="3921" hidden="1" x14ac:dyDescent="0.2"/>
    <row r="3922" hidden="1" x14ac:dyDescent="0.2"/>
    <row r="3923" hidden="1" x14ac:dyDescent="0.2"/>
    <row r="3924" hidden="1" x14ac:dyDescent="0.2"/>
    <row r="3925" hidden="1" x14ac:dyDescent="0.2"/>
    <row r="3926" hidden="1" x14ac:dyDescent="0.2"/>
    <row r="3927" hidden="1" x14ac:dyDescent="0.2"/>
    <row r="3928" hidden="1" x14ac:dyDescent="0.2"/>
    <row r="3929" hidden="1" x14ac:dyDescent="0.2"/>
    <row r="3930" hidden="1" x14ac:dyDescent="0.2"/>
    <row r="3931" hidden="1" x14ac:dyDescent="0.2"/>
    <row r="3932" hidden="1" x14ac:dyDescent="0.2"/>
    <row r="3933" hidden="1" x14ac:dyDescent="0.2"/>
    <row r="3934" hidden="1" x14ac:dyDescent="0.2"/>
    <row r="3935" hidden="1" x14ac:dyDescent="0.2"/>
    <row r="3936" hidden="1" x14ac:dyDescent="0.2"/>
    <row r="3937" hidden="1" x14ac:dyDescent="0.2"/>
    <row r="3938" hidden="1" x14ac:dyDescent="0.2"/>
    <row r="3939" hidden="1" x14ac:dyDescent="0.2"/>
    <row r="3940" hidden="1" x14ac:dyDescent="0.2"/>
    <row r="3941" hidden="1" x14ac:dyDescent="0.2"/>
    <row r="3942" hidden="1" x14ac:dyDescent="0.2"/>
    <row r="3943" hidden="1" x14ac:dyDescent="0.2"/>
    <row r="3944" hidden="1" x14ac:dyDescent="0.2"/>
    <row r="3945" hidden="1" x14ac:dyDescent="0.2"/>
    <row r="3946" hidden="1" x14ac:dyDescent="0.2"/>
    <row r="3947" hidden="1" x14ac:dyDescent="0.2"/>
    <row r="3948" hidden="1" x14ac:dyDescent="0.2"/>
    <row r="3949" hidden="1" x14ac:dyDescent="0.2"/>
    <row r="3950" hidden="1" x14ac:dyDescent="0.2"/>
    <row r="3951" hidden="1" x14ac:dyDescent="0.2"/>
    <row r="3952" hidden="1" x14ac:dyDescent="0.2"/>
    <row r="3953" hidden="1" x14ac:dyDescent="0.2"/>
    <row r="3954" hidden="1" x14ac:dyDescent="0.2"/>
    <row r="3955" hidden="1" x14ac:dyDescent="0.2"/>
    <row r="3956" hidden="1" x14ac:dyDescent="0.2"/>
    <row r="3957" hidden="1" x14ac:dyDescent="0.2"/>
    <row r="3958" hidden="1" x14ac:dyDescent="0.2"/>
    <row r="3959" hidden="1" x14ac:dyDescent="0.2"/>
    <row r="3960" hidden="1" x14ac:dyDescent="0.2"/>
    <row r="3961" hidden="1" x14ac:dyDescent="0.2"/>
    <row r="3962" hidden="1" x14ac:dyDescent="0.2"/>
    <row r="3963" hidden="1" x14ac:dyDescent="0.2"/>
    <row r="3964" hidden="1" x14ac:dyDescent="0.2"/>
    <row r="3965" hidden="1" x14ac:dyDescent="0.2"/>
    <row r="3966" hidden="1" x14ac:dyDescent="0.2"/>
    <row r="3967" hidden="1" x14ac:dyDescent="0.2"/>
    <row r="3968" hidden="1" x14ac:dyDescent="0.2"/>
    <row r="3969" hidden="1" x14ac:dyDescent="0.2"/>
    <row r="3970" hidden="1" x14ac:dyDescent="0.2"/>
    <row r="3971" hidden="1" x14ac:dyDescent="0.2"/>
    <row r="3972" hidden="1" x14ac:dyDescent="0.2"/>
    <row r="3973" hidden="1" x14ac:dyDescent="0.2"/>
    <row r="3974" hidden="1" x14ac:dyDescent="0.2"/>
    <row r="3975" hidden="1" x14ac:dyDescent="0.2"/>
    <row r="3976" hidden="1" x14ac:dyDescent="0.2"/>
    <row r="3977" hidden="1" x14ac:dyDescent="0.2"/>
    <row r="3978" hidden="1" x14ac:dyDescent="0.2"/>
    <row r="3979" hidden="1" x14ac:dyDescent="0.2"/>
    <row r="3980" hidden="1" x14ac:dyDescent="0.2"/>
    <row r="3981" hidden="1" x14ac:dyDescent="0.2"/>
    <row r="3982" hidden="1" x14ac:dyDescent="0.2"/>
    <row r="3983" hidden="1" x14ac:dyDescent="0.2"/>
    <row r="3984" hidden="1" x14ac:dyDescent="0.2"/>
    <row r="3985" hidden="1" x14ac:dyDescent="0.2"/>
    <row r="3986" hidden="1" x14ac:dyDescent="0.2"/>
    <row r="3987" hidden="1" x14ac:dyDescent="0.2"/>
    <row r="3988" hidden="1" x14ac:dyDescent="0.2"/>
    <row r="3989" hidden="1" x14ac:dyDescent="0.2"/>
    <row r="3990" hidden="1" x14ac:dyDescent="0.2"/>
    <row r="3991" hidden="1" x14ac:dyDescent="0.2"/>
    <row r="3992" hidden="1" x14ac:dyDescent="0.2"/>
    <row r="3993" hidden="1" x14ac:dyDescent="0.2"/>
    <row r="3994" hidden="1" x14ac:dyDescent="0.2"/>
    <row r="3995" hidden="1" x14ac:dyDescent="0.2"/>
    <row r="3996" hidden="1" x14ac:dyDescent="0.2"/>
    <row r="3997" hidden="1" x14ac:dyDescent="0.2"/>
    <row r="3998" hidden="1" x14ac:dyDescent="0.2"/>
    <row r="3999" hidden="1" x14ac:dyDescent="0.2"/>
    <row r="4000" hidden="1" x14ac:dyDescent="0.2"/>
    <row r="4001" hidden="1" x14ac:dyDescent="0.2"/>
    <row r="4002" hidden="1" x14ac:dyDescent="0.2"/>
    <row r="4003" hidden="1" x14ac:dyDescent="0.2"/>
    <row r="4004" hidden="1" x14ac:dyDescent="0.2"/>
    <row r="4005" hidden="1" x14ac:dyDescent="0.2"/>
    <row r="4006" hidden="1" x14ac:dyDescent="0.2"/>
    <row r="4007" hidden="1" x14ac:dyDescent="0.2"/>
    <row r="4008" hidden="1" x14ac:dyDescent="0.2"/>
    <row r="4009" hidden="1" x14ac:dyDescent="0.2"/>
    <row r="4010" hidden="1" x14ac:dyDescent="0.2"/>
    <row r="4011" hidden="1" x14ac:dyDescent="0.2"/>
    <row r="4012" hidden="1" x14ac:dyDescent="0.2"/>
    <row r="4013" hidden="1" x14ac:dyDescent="0.2"/>
    <row r="4014" hidden="1" x14ac:dyDescent="0.2"/>
    <row r="4015" hidden="1" x14ac:dyDescent="0.2"/>
    <row r="4016" hidden="1" x14ac:dyDescent="0.2"/>
    <row r="4017" hidden="1" x14ac:dyDescent="0.2"/>
    <row r="4018" hidden="1" x14ac:dyDescent="0.2"/>
    <row r="4019" hidden="1" x14ac:dyDescent="0.2"/>
    <row r="4020" hidden="1" x14ac:dyDescent="0.2"/>
    <row r="4021" hidden="1" x14ac:dyDescent="0.2"/>
    <row r="4022" hidden="1" x14ac:dyDescent="0.2"/>
    <row r="4023" hidden="1" x14ac:dyDescent="0.2"/>
    <row r="4024" hidden="1" x14ac:dyDescent="0.2"/>
    <row r="4025" hidden="1" x14ac:dyDescent="0.2"/>
    <row r="4026" hidden="1" x14ac:dyDescent="0.2"/>
    <row r="4027" hidden="1" x14ac:dyDescent="0.2"/>
    <row r="4028" hidden="1" x14ac:dyDescent="0.2"/>
    <row r="4029" hidden="1" x14ac:dyDescent="0.2"/>
    <row r="4030" hidden="1" x14ac:dyDescent="0.2"/>
    <row r="4031" hidden="1" x14ac:dyDescent="0.2"/>
    <row r="4032" hidden="1" x14ac:dyDescent="0.2"/>
    <row r="4033" hidden="1" x14ac:dyDescent="0.2"/>
    <row r="4034" hidden="1" x14ac:dyDescent="0.2"/>
    <row r="4035" hidden="1" x14ac:dyDescent="0.2"/>
    <row r="4036" hidden="1" x14ac:dyDescent="0.2"/>
    <row r="4037" hidden="1" x14ac:dyDescent="0.2"/>
    <row r="4038" hidden="1" x14ac:dyDescent="0.2"/>
    <row r="4039" hidden="1" x14ac:dyDescent="0.2"/>
    <row r="4040" hidden="1" x14ac:dyDescent="0.2"/>
    <row r="4041" hidden="1" x14ac:dyDescent="0.2"/>
    <row r="4042" hidden="1" x14ac:dyDescent="0.2"/>
    <row r="4043" hidden="1" x14ac:dyDescent="0.2"/>
    <row r="4044" hidden="1" x14ac:dyDescent="0.2"/>
    <row r="4045" hidden="1" x14ac:dyDescent="0.2"/>
    <row r="4046" hidden="1" x14ac:dyDescent="0.2"/>
    <row r="4047" hidden="1" x14ac:dyDescent="0.2"/>
    <row r="4048" hidden="1" x14ac:dyDescent="0.2"/>
    <row r="4049" hidden="1" x14ac:dyDescent="0.2"/>
    <row r="4050" hidden="1" x14ac:dyDescent="0.2"/>
    <row r="4051" hidden="1" x14ac:dyDescent="0.2"/>
    <row r="4052" hidden="1" x14ac:dyDescent="0.2"/>
    <row r="4053" hidden="1" x14ac:dyDescent="0.2"/>
    <row r="4054" hidden="1" x14ac:dyDescent="0.2"/>
    <row r="4055" hidden="1" x14ac:dyDescent="0.2"/>
    <row r="4056" hidden="1" x14ac:dyDescent="0.2"/>
    <row r="4057" hidden="1" x14ac:dyDescent="0.2"/>
    <row r="4058" hidden="1" x14ac:dyDescent="0.2"/>
    <row r="4059" hidden="1" x14ac:dyDescent="0.2"/>
    <row r="4060" hidden="1" x14ac:dyDescent="0.2"/>
    <row r="4061" hidden="1" x14ac:dyDescent="0.2"/>
    <row r="4062" hidden="1" x14ac:dyDescent="0.2"/>
    <row r="4063" hidden="1" x14ac:dyDescent="0.2"/>
    <row r="4064" hidden="1" x14ac:dyDescent="0.2"/>
    <row r="4065" hidden="1" x14ac:dyDescent="0.2"/>
    <row r="4066" hidden="1" x14ac:dyDescent="0.2"/>
    <row r="4067" hidden="1" x14ac:dyDescent="0.2"/>
    <row r="4068" hidden="1" x14ac:dyDescent="0.2"/>
    <row r="4069" hidden="1" x14ac:dyDescent="0.2"/>
    <row r="4070" hidden="1" x14ac:dyDescent="0.2"/>
    <row r="4071" hidden="1" x14ac:dyDescent="0.2"/>
    <row r="4072" hidden="1" x14ac:dyDescent="0.2"/>
    <row r="4073" hidden="1" x14ac:dyDescent="0.2"/>
    <row r="4074" hidden="1" x14ac:dyDescent="0.2"/>
    <row r="4075" hidden="1" x14ac:dyDescent="0.2"/>
    <row r="4076" hidden="1" x14ac:dyDescent="0.2"/>
    <row r="4077" hidden="1" x14ac:dyDescent="0.2"/>
    <row r="4078" hidden="1" x14ac:dyDescent="0.2"/>
    <row r="4079" hidden="1" x14ac:dyDescent="0.2"/>
    <row r="4080" hidden="1" x14ac:dyDescent="0.2"/>
    <row r="4081" hidden="1" x14ac:dyDescent="0.2"/>
    <row r="4082" hidden="1" x14ac:dyDescent="0.2"/>
    <row r="4083" hidden="1" x14ac:dyDescent="0.2"/>
    <row r="4084" hidden="1" x14ac:dyDescent="0.2"/>
    <row r="4085" hidden="1" x14ac:dyDescent="0.2"/>
    <row r="4086" hidden="1" x14ac:dyDescent="0.2"/>
    <row r="4087" hidden="1" x14ac:dyDescent="0.2"/>
    <row r="4088" hidden="1" x14ac:dyDescent="0.2"/>
    <row r="4089" hidden="1" x14ac:dyDescent="0.2"/>
    <row r="4090" hidden="1" x14ac:dyDescent="0.2"/>
    <row r="4091" hidden="1" x14ac:dyDescent="0.2"/>
    <row r="4092" hidden="1" x14ac:dyDescent="0.2"/>
    <row r="4093" hidden="1" x14ac:dyDescent="0.2"/>
    <row r="4094" hidden="1" x14ac:dyDescent="0.2"/>
    <row r="4095" hidden="1" x14ac:dyDescent="0.2"/>
    <row r="4096" hidden="1" x14ac:dyDescent="0.2"/>
    <row r="4097" hidden="1" x14ac:dyDescent="0.2"/>
    <row r="4098" hidden="1" x14ac:dyDescent="0.2"/>
    <row r="4099" hidden="1" x14ac:dyDescent="0.2"/>
    <row r="4100" hidden="1" x14ac:dyDescent="0.2"/>
    <row r="4101" hidden="1" x14ac:dyDescent="0.2"/>
    <row r="4102" hidden="1" x14ac:dyDescent="0.2"/>
    <row r="4103" hidden="1" x14ac:dyDescent="0.2"/>
    <row r="4104" hidden="1" x14ac:dyDescent="0.2"/>
    <row r="4105" hidden="1" x14ac:dyDescent="0.2"/>
    <row r="4106" hidden="1" x14ac:dyDescent="0.2"/>
    <row r="4107" hidden="1" x14ac:dyDescent="0.2"/>
    <row r="4108" hidden="1" x14ac:dyDescent="0.2"/>
    <row r="4109" hidden="1" x14ac:dyDescent="0.2"/>
    <row r="4110" hidden="1" x14ac:dyDescent="0.2"/>
    <row r="4111" hidden="1" x14ac:dyDescent="0.2"/>
    <row r="4112" hidden="1" x14ac:dyDescent="0.2"/>
    <row r="4113" hidden="1" x14ac:dyDescent="0.2"/>
    <row r="4114" hidden="1" x14ac:dyDescent="0.2"/>
    <row r="4115" hidden="1" x14ac:dyDescent="0.2"/>
    <row r="4116" hidden="1" x14ac:dyDescent="0.2"/>
    <row r="4117" hidden="1" x14ac:dyDescent="0.2"/>
    <row r="4118" hidden="1" x14ac:dyDescent="0.2"/>
    <row r="4119" hidden="1" x14ac:dyDescent="0.2"/>
    <row r="4120" hidden="1" x14ac:dyDescent="0.2"/>
    <row r="4121" hidden="1" x14ac:dyDescent="0.2"/>
    <row r="4122" hidden="1" x14ac:dyDescent="0.2"/>
    <row r="4123" hidden="1" x14ac:dyDescent="0.2"/>
    <row r="4124" hidden="1" x14ac:dyDescent="0.2"/>
    <row r="4125" hidden="1" x14ac:dyDescent="0.2"/>
    <row r="4126" hidden="1" x14ac:dyDescent="0.2"/>
    <row r="4127" hidden="1" x14ac:dyDescent="0.2"/>
    <row r="4128" hidden="1" x14ac:dyDescent="0.2"/>
    <row r="4129" hidden="1" x14ac:dyDescent="0.2"/>
    <row r="4130" hidden="1" x14ac:dyDescent="0.2"/>
    <row r="4131" hidden="1" x14ac:dyDescent="0.2"/>
    <row r="4132" hidden="1" x14ac:dyDescent="0.2"/>
    <row r="4133" hidden="1" x14ac:dyDescent="0.2"/>
    <row r="4134" hidden="1" x14ac:dyDescent="0.2"/>
    <row r="4135" hidden="1" x14ac:dyDescent="0.2"/>
    <row r="4136" hidden="1" x14ac:dyDescent="0.2"/>
    <row r="4137" hidden="1" x14ac:dyDescent="0.2"/>
    <row r="4138" hidden="1" x14ac:dyDescent="0.2"/>
    <row r="4139" hidden="1" x14ac:dyDescent="0.2"/>
    <row r="4140" hidden="1" x14ac:dyDescent="0.2"/>
    <row r="4141" hidden="1" x14ac:dyDescent="0.2"/>
    <row r="4142" hidden="1" x14ac:dyDescent="0.2"/>
    <row r="4143" hidden="1" x14ac:dyDescent="0.2"/>
    <row r="4144" hidden="1" x14ac:dyDescent="0.2"/>
    <row r="4145" hidden="1" x14ac:dyDescent="0.2"/>
    <row r="4146" hidden="1" x14ac:dyDescent="0.2"/>
    <row r="4147" hidden="1" x14ac:dyDescent="0.2"/>
    <row r="4148" hidden="1" x14ac:dyDescent="0.2"/>
    <row r="4149" hidden="1" x14ac:dyDescent="0.2"/>
    <row r="4150" hidden="1" x14ac:dyDescent="0.2"/>
    <row r="4151" hidden="1" x14ac:dyDescent="0.2"/>
    <row r="4152" hidden="1" x14ac:dyDescent="0.2"/>
    <row r="4153" hidden="1" x14ac:dyDescent="0.2"/>
    <row r="4154" hidden="1" x14ac:dyDescent="0.2"/>
    <row r="4155" hidden="1" x14ac:dyDescent="0.2"/>
    <row r="4156" hidden="1" x14ac:dyDescent="0.2"/>
    <row r="4157" hidden="1" x14ac:dyDescent="0.2"/>
    <row r="4158" hidden="1" x14ac:dyDescent="0.2"/>
    <row r="4159" hidden="1" x14ac:dyDescent="0.2"/>
    <row r="4160" hidden="1" x14ac:dyDescent="0.2"/>
    <row r="4161" hidden="1" x14ac:dyDescent="0.2"/>
    <row r="4162" hidden="1" x14ac:dyDescent="0.2"/>
    <row r="4163" hidden="1" x14ac:dyDescent="0.2"/>
    <row r="4164" hidden="1" x14ac:dyDescent="0.2"/>
    <row r="4165" hidden="1" x14ac:dyDescent="0.2"/>
    <row r="4166" hidden="1" x14ac:dyDescent="0.2"/>
    <row r="4167" hidden="1" x14ac:dyDescent="0.2"/>
    <row r="4168" hidden="1" x14ac:dyDescent="0.2"/>
    <row r="4169" hidden="1" x14ac:dyDescent="0.2"/>
    <row r="4170" hidden="1" x14ac:dyDescent="0.2"/>
    <row r="4171" hidden="1" x14ac:dyDescent="0.2"/>
    <row r="4172" hidden="1" x14ac:dyDescent="0.2"/>
    <row r="4173" hidden="1" x14ac:dyDescent="0.2"/>
    <row r="4174" hidden="1" x14ac:dyDescent="0.2"/>
    <row r="4175" hidden="1" x14ac:dyDescent="0.2"/>
    <row r="4176" hidden="1" x14ac:dyDescent="0.2"/>
    <row r="4177" hidden="1" x14ac:dyDescent="0.2"/>
    <row r="4178" hidden="1" x14ac:dyDescent="0.2"/>
    <row r="4179" hidden="1" x14ac:dyDescent="0.2"/>
    <row r="4180" hidden="1" x14ac:dyDescent="0.2"/>
    <row r="4181" hidden="1" x14ac:dyDescent="0.2"/>
    <row r="4182" hidden="1" x14ac:dyDescent="0.2"/>
    <row r="4183" hidden="1" x14ac:dyDescent="0.2"/>
    <row r="4184" hidden="1" x14ac:dyDescent="0.2"/>
    <row r="4185" hidden="1" x14ac:dyDescent="0.2"/>
    <row r="4186" hidden="1" x14ac:dyDescent="0.2"/>
    <row r="4187" hidden="1" x14ac:dyDescent="0.2"/>
    <row r="4188" hidden="1" x14ac:dyDescent="0.2"/>
    <row r="4189" hidden="1" x14ac:dyDescent="0.2"/>
    <row r="4190" hidden="1" x14ac:dyDescent="0.2"/>
    <row r="4191" hidden="1" x14ac:dyDescent="0.2"/>
    <row r="4192" hidden="1" x14ac:dyDescent="0.2"/>
    <row r="4193" hidden="1" x14ac:dyDescent="0.2"/>
    <row r="4194" hidden="1" x14ac:dyDescent="0.2"/>
    <row r="4195" hidden="1" x14ac:dyDescent="0.2"/>
    <row r="4196" hidden="1" x14ac:dyDescent="0.2"/>
    <row r="4197" hidden="1" x14ac:dyDescent="0.2"/>
    <row r="4198" hidden="1" x14ac:dyDescent="0.2"/>
    <row r="4199" hidden="1" x14ac:dyDescent="0.2"/>
    <row r="4200" hidden="1" x14ac:dyDescent="0.2"/>
    <row r="4201" hidden="1" x14ac:dyDescent="0.2"/>
    <row r="4202" hidden="1" x14ac:dyDescent="0.2"/>
    <row r="4203" hidden="1" x14ac:dyDescent="0.2"/>
    <row r="4204" hidden="1" x14ac:dyDescent="0.2"/>
    <row r="4205" hidden="1" x14ac:dyDescent="0.2"/>
    <row r="4206" hidden="1" x14ac:dyDescent="0.2"/>
    <row r="4207" hidden="1" x14ac:dyDescent="0.2"/>
    <row r="4208" hidden="1" x14ac:dyDescent="0.2"/>
    <row r="4209" hidden="1" x14ac:dyDescent="0.2"/>
    <row r="4210" hidden="1" x14ac:dyDescent="0.2"/>
    <row r="4211" hidden="1" x14ac:dyDescent="0.2"/>
    <row r="4212" hidden="1" x14ac:dyDescent="0.2"/>
    <row r="4213" hidden="1" x14ac:dyDescent="0.2"/>
    <row r="4214" hidden="1" x14ac:dyDescent="0.2"/>
    <row r="4215" hidden="1" x14ac:dyDescent="0.2"/>
    <row r="4216" hidden="1" x14ac:dyDescent="0.2"/>
    <row r="4217" hidden="1" x14ac:dyDescent="0.2"/>
    <row r="4218" hidden="1" x14ac:dyDescent="0.2"/>
    <row r="4219" hidden="1" x14ac:dyDescent="0.2"/>
    <row r="4220" hidden="1" x14ac:dyDescent="0.2"/>
    <row r="4221" hidden="1" x14ac:dyDescent="0.2"/>
    <row r="4222" hidden="1" x14ac:dyDescent="0.2"/>
    <row r="4223" hidden="1" x14ac:dyDescent="0.2"/>
    <row r="4224" hidden="1" x14ac:dyDescent="0.2"/>
    <row r="4225" hidden="1" x14ac:dyDescent="0.2"/>
    <row r="4226" hidden="1" x14ac:dyDescent="0.2"/>
    <row r="4227" hidden="1" x14ac:dyDescent="0.2"/>
    <row r="4228" hidden="1" x14ac:dyDescent="0.2"/>
    <row r="4229" hidden="1" x14ac:dyDescent="0.2"/>
    <row r="4230" hidden="1" x14ac:dyDescent="0.2"/>
    <row r="4231" hidden="1" x14ac:dyDescent="0.2"/>
    <row r="4232" hidden="1" x14ac:dyDescent="0.2"/>
    <row r="4233" hidden="1" x14ac:dyDescent="0.2"/>
    <row r="4234" hidden="1" x14ac:dyDescent="0.2"/>
    <row r="4235" hidden="1" x14ac:dyDescent="0.2"/>
    <row r="4236" hidden="1" x14ac:dyDescent="0.2"/>
    <row r="4237" hidden="1" x14ac:dyDescent="0.2"/>
    <row r="4238" hidden="1" x14ac:dyDescent="0.2"/>
    <row r="4239" hidden="1" x14ac:dyDescent="0.2"/>
    <row r="4240" hidden="1" x14ac:dyDescent="0.2"/>
    <row r="4241" hidden="1" x14ac:dyDescent="0.2"/>
    <row r="4242" hidden="1" x14ac:dyDescent="0.2"/>
    <row r="4243" hidden="1" x14ac:dyDescent="0.2"/>
    <row r="4244" hidden="1" x14ac:dyDescent="0.2"/>
    <row r="4245" hidden="1" x14ac:dyDescent="0.2"/>
    <row r="4246" hidden="1" x14ac:dyDescent="0.2"/>
    <row r="4247" hidden="1" x14ac:dyDescent="0.2"/>
    <row r="4248" hidden="1" x14ac:dyDescent="0.2"/>
    <row r="4249" hidden="1" x14ac:dyDescent="0.2"/>
    <row r="4250" hidden="1" x14ac:dyDescent="0.2"/>
    <row r="4251" hidden="1" x14ac:dyDescent="0.2"/>
    <row r="4252" hidden="1" x14ac:dyDescent="0.2"/>
    <row r="4253" hidden="1" x14ac:dyDescent="0.2"/>
    <row r="4254" hidden="1" x14ac:dyDescent="0.2"/>
    <row r="4255" hidden="1" x14ac:dyDescent="0.2"/>
    <row r="4256" hidden="1" x14ac:dyDescent="0.2"/>
    <row r="4257" hidden="1" x14ac:dyDescent="0.2"/>
    <row r="4258" hidden="1" x14ac:dyDescent="0.2"/>
    <row r="4259" hidden="1" x14ac:dyDescent="0.2"/>
    <row r="4260" hidden="1" x14ac:dyDescent="0.2"/>
    <row r="4261" hidden="1" x14ac:dyDescent="0.2"/>
    <row r="4262" hidden="1" x14ac:dyDescent="0.2"/>
    <row r="4263" hidden="1" x14ac:dyDescent="0.2"/>
    <row r="4264" hidden="1" x14ac:dyDescent="0.2"/>
    <row r="4265" hidden="1" x14ac:dyDescent="0.2"/>
    <row r="4266" hidden="1" x14ac:dyDescent="0.2"/>
    <row r="4267" hidden="1" x14ac:dyDescent="0.2"/>
    <row r="4268" hidden="1" x14ac:dyDescent="0.2"/>
    <row r="4269" hidden="1" x14ac:dyDescent="0.2"/>
    <row r="4270" hidden="1" x14ac:dyDescent="0.2"/>
    <row r="4271" hidden="1" x14ac:dyDescent="0.2"/>
    <row r="4272" hidden="1" x14ac:dyDescent="0.2"/>
    <row r="4273" hidden="1" x14ac:dyDescent="0.2"/>
    <row r="4274" hidden="1" x14ac:dyDescent="0.2"/>
    <row r="4275" hidden="1" x14ac:dyDescent="0.2"/>
    <row r="4276" hidden="1" x14ac:dyDescent="0.2"/>
    <row r="4277" hidden="1" x14ac:dyDescent="0.2"/>
    <row r="4278" hidden="1" x14ac:dyDescent="0.2"/>
    <row r="4279" hidden="1" x14ac:dyDescent="0.2"/>
    <row r="4280" hidden="1" x14ac:dyDescent="0.2"/>
    <row r="4281" hidden="1" x14ac:dyDescent="0.2"/>
    <row r="4282" hidden="1" x14ac:dyDescent="0.2"/>
    <row r="4283" hidden="1" x14ac:dyDescent="0.2"/>
    <row r="4284" hidden="1" x14ac:dyDescent="0.2"/>
    <row r="4285" hidden="1" x14ac:dyDescent="0.2"/>
    <row r="4286" hidden="1" x14ac:dyDescent="0.2"/>
    <row r="4287" hidden="1" x14ac:dyDescent="0.2"/>
    <row r="4288" hidden="1" x14ac:dyDescent="0.2"/>
    <row r="4289" hidden="1" x14ac:dyDescent="0.2"/>
    <row r="4290" hidden="1" x14ac:dyDescent="0.2"/>
    <row r="4291" hidden="1" x14ac:dyDescent="0.2"/>
    <row r="4292" hidden="1" x14ac:dyDescent="0.2"/>
    <row r="4293" hidden="1" x14ac:dyDescent="0.2"/>
    <row r="4294" hidden="1" x14ac:dyDescent="0.2"/>
    <row r="4295" hidden="1" x14ac:dyDescent="0.2"/>
    <row r="4296" hidden="1" x14ac:dyDescent="0.2"/>
    <row r="4297" hidden="1" x14ac:dyDescent="0.2"/>
    <row r="4298" hidden="1" x14ac:dyDescent="0.2"/>
    <row r="4299" hidden="1" x14ac:dyDescent="0.2"/>
    <row r="4300" hidden="1" x14ac:dyDescent="0.2"/>
    <row r="4301" hidden="1" x14ac:dyDescent="0.2"/>
    <row r="4302" hidden="1" x14ac:dyDescent="0.2"/>
    <row r="4303" hidden="1" x14ac:dyDescent="0.2"/>
    <row r="4304" hidden="1" x14ac:dyDescent="0.2"/>
    <row r="4305" hidden="1" x14ac:dyDescent="0.2"/>
    <row r="4306" hidden="1" x14ac:dyDescent="0.2"/>
    <row r="4307" hidden="1" x14ac:dyDescent="0.2"/>
    <row r="4308" hidden="1" x14ac:dyDescent="0.2"/>
    <row r="4309" hidden="1" x14ac:dyDescent="0.2"/>
    <row r="4310" hidden="1" x14ac:dyDescent="0.2"/>
    <row r="4311" hidden="1" x14ac:dyDescent="0.2"/>
    <row r="4312" hidden="1" x14ac:dyDescent="0.2"/>
    <row r="4313" hidden="1" x14ac:dyDescent="0.2"/>
    <row r="4314" hidden="1" x14ac:dyDescent="0.2"/>
    <row r="4315" hidden="1" x14ac:dyDescent="0.2"/>
    <row r="4316" hidden="1" x14ac:dyDescent="0.2"/>
    <row r="4317" hidden="1" x14ac:dyDescent="0.2"/>
    <row r="4318" hidden="1" x14ac:dyDescent="0.2"/>
    <row r="4319" hidden="1" x14ac:dyDescent="0.2"/>
    <row r="4320" hidden="1" x14ac:dyDescent="0.2"/>
    <row r="4321" hidden="1" x14ac:dyDescent="0.2"/>
    <row r="4322" hidden="1" x14ac:dyDescent="0.2"/>
    <row r="4323" hidden="1" x14ac:dyDescent="0.2"/>
    <row r="4324" hidden="1" x14ac:dyDescent="0.2"/>
    <row r="4325" hidden="1" x14ac:dyDescent="0.2"/>
    <row r="4326" hidden="1" x14ac:dyDescent="0.2"/>
    <row r="4327" hidden="1" x14ac:dyDescent="0.2"/>
    <row r="4328" hidden="1" x14ac:dyDescent="0.2"/>
    <row r="4329" hidden="1" x14ac:dyDescent="0.2"/>
    <row r="4330" hidden="1" x14ac:dyDescent="0.2"/>
    <row r="4331" hidden="1" x14ac:dyDescent="0.2"/>
    <row r="4332" hidden="1" x14ac:dyDescent="0.2"/>
    <row r="4333" hidden="1" x14ac:dyDescent="0.2"/>
    <row r="4334" hidden="1" x14ac:dyDescent="0.2"/>
    <row r="4335" hidden="1" x14ac:dyDescent="0.2"/>
    <row r="4336" hidden="1" x14ac:dyDescent="0.2"/>
    <row r="4337" hidden="1" x14ac:dyDescent="0.2"/>
    <row r="4338" hidden="1" x14ac:dyDescent="0.2"/>
    <row r="4339" hidden="1" x14ac:dyDescent="0.2"/>
    <row r="4340" hidden="1" x14ac:dyDescent="0.2"/>
    <row r="4341" hidden="1" x14ac:dyDescent="0.2"/>
    <row r="4342" hidden="1" x14ac:dyDescent="0.2"/>
    <row r="4343" hidden="1" x14ac:dyDescent="0.2"/>
    <row r="4344" hidden="1" x14ac:dyDescent="0.2"/>
    <row r="4345" hidden="1" x14ac:dyDescent="0.2"/>
    <row r="4346" hidden="1" x14ac:dyDescent="0.2"/>
    <row r="4347" hidden="1" x14ac:dyDescent="0.2"/>
    <row r="4348" hidden="1" x14ac:dyDescent="0.2"/>
    <row r="4349" hidden="1" x14ac:dyDescent="0.2"/>
    <row r="4350" hidden="1" x14ac:dyDescent="0.2"/>
    <row r="4351" hidden="1" x14ac:dyDescent="0.2"/>
    <row r="4352" hidden="1" x14ac:dyDescent="0.2"/>
    <row r="4353" hidden="1" x14ac:dyDescent="0.2"/>
    <row r="4354" hidden="1" x14ac:dyDescent="0.2"/>
    <row r="4355" hidden="1" x14ac:dyDescent="0.2"/>
    <row r="4356" hidden="1" x14ac:dyDescent="0.2"/>
    <row r="4357" hidden="1" x14ac:dyDescent="0.2"/>
    <row r="4358" hidden="1" x14ac:dyDescent="0.2"/>
    <row r="4359" hidden="1" x14ac:dyDescent="0.2"/>
    <row r="4360" hidden="1" x14ac:dyDescent="0.2"/>
    <row r="4361" hidden="1" x14ac:dyDescent="0.2"/>
    <row r="4362" hidden="1" x14ac:dyDescent="0.2"/>
    <row r="4363" hidden="1" x14ac:dyDescent="0.2"/>
    <row r="4364" hidden="1" x14ac:dyDescent="0.2"/>
    <row r="4365" hidden="1" x14ac:dyDescent="0.2"/>
    <row r="4366" hidden="1" x14ac:dyDescent="0.2"/>
    <row r="4367" hidden="1" x14ac:dyDescent="0.2"/>
    <row r="4368" hidden="1" x14ac:dyDescent="0.2"/>
    <row r="4369" hidden="1" x14ac:dyDescent="0.2"/>
    <row r="4370" hidden="1" x14ac:dyDescent="0.2"/>
    <row r="4371" hidden="1" x14ac:dyDescent="0.2"/>
    <row r="4372" hidden="1" x14ac:dyDescent="0.2"/>
    <row r="4373" hidden="1" x14ac:dyDescent="0.2"/>
    <row r="4374" hidden="1" x14ac:dyDescent="0.2"/>
    <row r="4375" hidden="1" x14ac:dyDescent="0.2"/>
    <row r="4376" hidden="1" x14ac:dyDescent="0.2"/>
    <row r="4377" hidden="1" x14ac:dyDescent="0.2"/>
    <row r="4378" hidden="1" x14ac:dyDescent="0.2"/>
    <row r="4379" hidden="1" x14ac:dyDescent="0.2"/>
    <row r="4380" hidden="1" x14ac:dyDescent="0.2"/>
    <row r="4381" hidden="1" x14ac:dyDescent="0.2"/>
    <row r="4382" hidden="1" x14ac:dyDescent="0.2"/>
    <row r="4383" hidden="1" x14ac:dyDescent="0.2"/>
    <row r="4384" hidden="1" x14ac:dyDescent="0.2"/>
    <row r="4385" hidden="1" x14ac:dyDescent="0.2"/>
    <row r="4386" hidden="1" x14ac:dyDescent="0.2"/>
    <row r="4387" hidden="1" x14ac:dyDescent="0.2"/>
    <row r="4388" hidden="1" x14ac:dyDescent="0.2"/>
    <row r="4389" hidden="1" x14ac:dyDescent="0.2"/>
    <row r="4390" hidden="1" x14ac:dyDescent="0.2"/>
    <row r="4391" hidden="1" x14ac:dyDescent="0.2"/>
    <row r="4392" hidden="1" x14ac:dyDescent="0.2"/>
    <row r="4393" hidden="1" x14ac:dyDescent="0.2"/>
    <row r="4394" hidden="1" x14ac:dyDescent="0.2"/>
    <row r="4395" hidden="1" x14ac:dyDescent="0.2"/>
    <row r="4396" hidden="1" x14ac:dyDescent="0.2"/>
    <row r="4397" hidden="1" x14ac:dyDescent="0.2"/>
    <row r="4398" hidden="1" x14ac:dyDescent="0.2"/>
    <row r="4399" hidden="1" x14ac:dyDescent="0.2"/>
    <row r="4400" hidden="1" x14ac:dyDescent="0.2"/>
    <row r="4401" hidden="1" x14ac:dyDescent="0.2"/>
    <row r="4402" hidden="1" x14ac:dyDescent="0.2"/>
    <row r="4403" hidden="1" x14ac:dyDescent="0.2"/>
    <row r="4404" hidden="1" x14ac:dyDescent="0.2"/>
    <row r="4405" hidden="1" x14ac:dyDescent="0.2"/>
    <row r="4406" hidden="1" x14ac:dyDescent="0.2"/>
    <row r="4407" hidden="1" x14ac:dyDescent="0.2"/>
    <row r="4408" hidden="1" x14ac:dyDescent="0.2"/>
    <row r="4409" hidden="1" x14ac:dyDescent="0.2"/>
    <row r="4410" hidden="1" x14ac:dyDescent="0.2"/>
    <row r="4411" hidden="1" x14ac:dyDescent="0.2"/>
    <row r="4412" hidden="1" x14ac:dyDescent="0.2"/>
    <row r="4413" hidden="1" x14ac:dyDescent="0.2"/>
    <row r="4414" hidden="1" x14ac:dyDescent="0.2"/>
    <row r="4415" hidden="1" x14ac:dyDescent="0.2"/>
    <row r="4416" hidden="1" x14ac:dyDescent="0.2"/>
    <row r="4417" hidden="1" x14ac:dyDescent="0.2"/>
    <row r="4418" hidden="1" x14ac:dyDescent="0.2"/>
    <row r="4419" hidden="1" x14ac:dyDescent="0.2"/>
    <row r="4420" hidden="1" x14ac:dyDescent="0.2"/>
    <row r="4421" hidden="1" x14ac:dyDescent="0.2"/>
    <row r="4422" hidden="1" x14ac:dyDescent="0.2"/>
    <row r="4423" hidden="1" x14ac:dyDescent="0.2"/>
    <row r="4424" hidden="1" x14ac:dyDescent="0.2"/>
    <row r="4425" hidden="1" x14ac:dyDescent="0.2"/>
    <row r="4426" hidden="1" x14ac:dyDescent="0.2"/>
    <row r="4427" hidden="1" x14ac:dyDescent="0.2"/>
    <row r="4428" hidden="1" x14ac:dyDescent="0.2"/>
    <row r="4429" hidden="1" x14ac:dyDescent="0.2"/>
    <row r="4430" hidden="1" x14ac:dyDescent="0.2"/>
    <row r="4431" hidden="1" x14ac:dyDescent="0.2"/>
    <row r="4432" hidden="1" x14ac:dyDescent="0.2"/>
    <row r="4433" hidden="1" x14ac:dyDescent="0.2"/>
    <row r="4434" hidden="1" x14ac:dyDescent="0.2"/>
    <row r="4435" hidden="1" x14ac:dyDescent="0.2"/>
    <row r="4436" hidden="1" x14ac:dyDescent="0.2"/>
    <row r="4437" hidden="1" x14ac:dyDescent="0.2"/>
    <row r="4438" hidden="1" x14ac:dyDescent="0.2"/>
    <row r="4439" hidden="1" x14ac:dyDescent="0.2"/>
    <row r="4440" hidden="1" x14ac:dyDescent="0.2"/>
    <row r="4441" hidden="1" x14ac:dyDescent="0.2"/>
    <row r="4442" hidden="1" x14ac:dyDescent="0.2"/>
    <row r="4443" hidden="1" x14ac:dyDescent="0.2"/>
    <row r="4444" hidden="1" x14ac:dyDescent="0.2"/>
    <row r="4445" hidden="1" x14ac:dyDescent="0.2"/>
    <row r="4446" hidden="1" x14ac:dyDescent="0.2"/>
    <row r="4447" hidden="1" x14ac:dyDescent="0.2"/>
    <row r="4448" hidden="1" x14ac:dyDescent="0.2"/>
    <row r="4449" hidden="1" x14ac:dyDescent="0.2"/>
    <row r="4450" hidden="1" x14ac:dyDescent="0.2"/>
    <row r="4451" hidden="1" x14ac:dyDescent="0.2"/>
    <row r="4452" hidden="1" x14ac:dyDescent="0.2"/>
    <row r="4453" hidden="1" x14ac:dyDescent="0.2"/>
    <row r="4454" hidden="1" x14ac:dyDescent="0.2"/>
    <row r="4455" hidden="1" x14ac:dyDescent="0.2"/>
    <row r="4456" hidden="1" x14ac:dyDescent="0.2"/>
    <row r="4457" hidden="1" x14ac:dyDescent="0.2"/>
    <row r="4458" hidden="1" x14ac:dyDescent="0.2"/>
    <row r="4459" hidden="1" x14ac:dyDescent="0.2"/>
    <row r="4460" hidden="1" x14ac:dyDescent="0.2"/>
    <row r="4461" hidden="1" x14ac:dyDescent="0.2"/>
    <row r="4462" hidden="1" x14ac:dyDescent="0.2"/>
    <row r="4463" hidden="1" x14ac:dyDescent="0.2"/>
    <row r="4464" hidden="1" x14ac:dyDescent="0.2"/>
    <row r="4465" hidden="1" x14ac:dyDescent="0.2"/>
    <row r="4466" hidden="1" x14ac:dyDescent="0.2"/>
    <row r="4467" hidden="1" x14ac:dyDescent="0.2"/>
    <row r="4468" hidden="1" x14ac:dyDescent="0.2"/>
    <row r="4469" hidden="1" x14ac:dyDescent="0.2"/>
    <row r="4470" hidden="1" x14ac:dyDescent="0.2"/>
    <row r="4471" hidden="1" x14ac:dyDescent="0.2"/>
    <row r="4472" hidden="1" x14ac:dyDescent="0.2"/>
    <row r="4473" hidden="1" x14ac:dyDescent="0.2"/>
    <row r="4474" hidden="1" x14ac:dyDescent="0.2"/>
    <row r="4475" hidden="1" x14ac:dyDescent="0.2"/>
    <row r="4476" hidden="1" x14ac:dyDescent="0.2"/>
    <row r="4477" hidden="1" x14ac:dyDescent="0.2"/>
    <row r="4478" hidden="1" x14ac:dyDescent="0.2"/>
    <row r="4479" hidden="1" x14ac:dyDescent="0.2"/>
    <row r="4480" hidden="1" x14ac:dyDescent="0.2"/>
    <row r="4481" hidden="1" x14ac:dyDescent="0.2"/>
    <row r="4482" hidden="1" x14ac:dyDescent="0.2"/>
    <row r="4483" hidden="1" x14ac:dyDescent="0.2"/>
    <row r="4484" hidden="1" x14ac:dyDescent="0.2"/>
    <row r="4485" hidden="1" x14ac:dyDescent="0.2"/>
    <row r="4486" hidden="1" x14ac:dyDescent="0.2"/>
    <row r="4487" hidden="1" x14ac:dyDescent="0.2"/>
    <row r="4488" hidden="1" x14ac:dyDescent="0.2"/>
    <row r="4489" hidden="1" x14ac:dyDescent="0.2"/>
    <row r="4490" hidden="1" x14ac:dyDescent="0.2"/>
    <row r="4491" hidden="1" x14ac:dyDescent="0.2"/>
    <row r="4492" hidden="1" x14ac:dyDescent="0.2"/>
    <row r="4493" hidden="1" x14ac:dyDescent="0.2"/>
    <row r="4494" hidden="1" x14ac:dyDescent="0.2"/>
    <row r="4495" hidden="1" x14ac:dyDescent="0.2"/>
    <row r="4496" hidden="1" x14ac:dyDescent="0.2"/>
    <row r="4497" hidden="1" x14ac:dyDescent="0.2"/>
    <row r="4498" hidden="1" x14ac:dyDescent="0.2"/>
    <row r="4499" hidden="1" x14ac:dyDescent="0.2"/>
    <row r="4500" hidden="1" x14ac:dyDescent="0.2"/>
    <row r="4501" hidden="1" x14ac:dyDescent="0.2"/>
    <row r="4502" hidden="1" x14ac:dyDescent="0.2"/>
    <row r="4503" hidden="1" x14ac:dyDescent="0.2"/>
    <row r="4504" hidden="1" x14ac:dyDescent="0.2"/>
    <row r="4505" hidden="1" x14ac:dyDescent="0.2"/>
    <row r="4506" hidden="1" x14ac:dyDescent="0.2"/>
    <row r="4507" hidden="1" x14ac:dyDescent="0.2"/>
    <row r="4508" hidden="1" x14ac:dyDescent="0.2"/>
    <row r="4509" hidden="1" x14ac:dyDescent="0.2"/>
    <row r="4510" hidden="1" x14ac:dyDescent="0.2"/>
    <row r="4511" hidden="1" x14ac:dyDescent="0.2"/>
    <row r="4512" hidden="1" x14ac:dyDescent="0.2"/>
    <row r="4513" hidden="1" x14ac:dyDescent="0.2"/>
    <row r="4514" hidden="1" x14ac:dyDescent="0.2"/>
    <row r="4515" hidden="1" x14ac:dyDescent="0.2"/>
    <row r="4516" hidden="1" x14ac:dyDescent="0.2"/>
    <row r="4517" hidden="1" x14ac:dyDescent="0.2"/>
    <row r="4518" hidden="1" x14ac:dyDescent="0.2"/>
    <row r="4519" hidden="1" x14ac:dyDescent="0.2"/>
    <row r="4520" hidden="1" x14ac:dyDescent="0.2"/>
    <row r="4521" hidden="1" x14ac:dyDescent="0.2"/>
    <row r="4522" hidden="1" x14ac:dyDescent="0.2"/>
    <row r="4523" hidden="1" x14ac:dyDescent="0.2"/>
    <row r="4524" hidden="1" x14ac:dyDescent="0.2"/>
    <row r="4525" hidden="1" x14ac:dyDescent="0.2"/>
    <row r="4526" hidden="1" x14ac:dyDescent="0.2"/>
    <row r="4527" hidden="1" x14ac:dyDescent="0.2"/>
    <row r="4528" hidden="1" x14ac:dyDescent="0.2"/>
    <row r="4529" hidden="1" x14ac:dyDescent="0.2"/>
    <row r="4530" hidden="1" x14ac:dyDescent="0.2"/>
    <row r="4531" hidden="1" x14ac:dyDescent="0.2"/>
    <row r="4532" hidden="1" x14ac:dyDescent="0.2"/>
    <row r="4533" hidden="1" x14ac:dyDescent="0.2"/>
    <row r="4534" hidden="1" x14ac:dyDescent="0.2"/>
    <row r="4535" hidden="1" x14ac:dyDescent="0.2"/>
    <row r="4536" hidden="1" x14ac:dyDescent="0.2"/>
    <row r="4537" hidden="1" x14ac:dyDescent="0.2"/>
    <row r="4538" hidden="1" x14ac:dyDescent="0.2"/>
    <row r="4539" hidden="1" x14ac:dyDescent="0.2"/>
    <row r="4540" hidden="1" x14ac:dyDescent="0.2"/>
    <row r="4541" hidden="1" x14ac:dyDescent="0.2"/>
    <row r="4542" hidden="1" x14ac:dyDescent="0.2"/>
    <row r="4543" hidden="1" x14ac:dyDescent="0.2"/>
    <row r="4544" hidden="1" x14ac:dyDescent="0.2"/>
    <row r="4545" hidden="1" x14ac:dyDescent="0.2"/>
    <row r="4546" hidden="1" x14ac:dyDescent="0.2"/>
    <row r="4547" hidden="1" x14ac:dyDescent="0.2"/>
    <row r="4548" hidden="1" x14ac:dyDescent="0.2"/>
    <row r="4549" hidden="1" x14ac:dyDescent="0.2"/>
    <row r="4550" hidden="1" x14ac:dyDescent="0.2"/>
    <row r="4551" hidden="1" x14ac:dyDescent="0.2"/>
    <row r="4552" hidden="1" x14ac:dyDescent="0.2"/>
    <row r="4553" hidden="1" x14ac:dyDescent="0.2"/>
    <row r="4554" hidden="1" x14ac:dyDescent="0.2"/>
    <row r="4555" hidden="1" x14ac:dyDescent="0.2"/>
    <row r="4556" hidden="1" x14ac:dyDescent="0.2"/>
    <row r="4557" hidden="1" x14ac:dyDescent="0.2"/>
    <row r="4558" hidden="1" x14ac:dyDescent="0.2"/>
    <row r="4559" hidden="1" x14ac:dyDescent="0.2"/>
    <row r="4560" hidden="1" x14ac:dyDescent="0.2"/>
    <row r="4561" hidden="1" x14ac:dyDescent="0.2"/>
    <row r="4562" hidden="1" x14ac:dyDescent="0.2"/>
    <row r="4563" hidden="1" x14ac:dyDescent="0.2"/>
    <row r="4564" hidden="1" x14ac:dyDescent="0.2"/>
    <row r="4565" hidden="1" x14ac:dyDescent="0.2"/>
    <row r="4566" hidden="1" x14ac:dyDescent="0.2"/>
    <row r="4567" hidden="1" x14ac:dyDescent="0.2"/>
    <row r="4568" hidden="1" x14ac:dyDescent="0.2"/>
    <row r="4569" hidden="1" x14ac:dyDescent="0.2"/>
    <row r="4570" hidden="1" x14ac:dyDescent="0.2"/>
    <row r="4571" hidden="1" x14ac:dyDescent="0.2"/>
    <row r="4572" hidden="1" x14ac:dyDescent="0.2"/>
    <row r="4573" hidden="1" x14ac:dyDescent="0.2"/>
    <row r="4574" hidden="1" x14ac:dyDescent="0.2"/>
    <row r="4575" hidden="1" x14ac:dyDescent="0.2"/>
    <row r="4576" hidden="1" x14ac:dyDescent="0.2"/>
    <row r="4577" hidden="1" x14ac:dyDescent="0.2"/>
    <row r="4578" hidden="1" x14ac:dyDescent="0.2"/>
    <row r="4579" hidden="1" x14ac:dyDescent="0.2"/>
    <row r="4580" hidden="1" x14ac:dyDescent="0.2"/>
    <row r="4581" hidden="1" x14ac:dyDescent="0.2"/>
    <row r="4582" hidden="1" x14ac:dyDescent="0.2"/>
    <row r="4583" hidden="1" x14ac:dyDescent="0.2"/>
    <row r="4584" hidden="1" x14ac:dyDescent="0.2"/>
    <row r="4585" hidden="1" x14ac:dyDescent="0.2"/>
    <row r="4586" hidden="1" x14ac:dyDescent="0.2"/>
    <row r="4587" hidden="1" x14ac:dyDescent="0.2"/>
    <row r="4588" hidden="1" x14ac:dyDescent="0.2"/>
    <row r="4589" hidden="1" x14ac:dyDescent="0.2"/>
    <row r="4590" hidden="1" x14ac:dyDescent="0.2"/>
    <row r="4591" hidden="1" x14ac:dyDescent="0.2"/>
    <row r="4592" hidden="1" x14ac:dyDescent="0.2"/>
    <row r="4593" hidden="1" x14ac:dyDescent="0.2"/>
    <row r="4594" hidden="1" x14ac:dyDescent="0.2"/>
    <row r="4595" hidden="1" x14ac:dyDescent="0.2"/>
    <row r="4596" hidden="1" x14ac:dyDescent="0.2"/>
    <row r="4597" hidden="1" x14ac:dyDescent="0.2"/>
    <row r="4598" hidden="1" x14ac:dyDescent="0.2"/>
    <row r="4599" hidden="1" x14ac:dyDescent="0.2"/>
    <row r="4600" hidden="1" x14ac:dyDescent="0.2"/>
    <row r="4601" hidden="1" x14ac:dyDescent="0.2"/>
    <row r="4602" hidden="1" x14ac:dyDescent="0.2"/>
    <row r="4603" hidden="1" x14ac:dyDescent="0.2"/>
    <row r="4604" hidden="1" x14ac:dyDescent="0.2"/>
    <row r="4605" hidden="1" x14ac:dyDescent="0.2"/>
    <row r="4606" hidden="1" x14ac:dyDescent="0.2"/>
    <row r="4607" hidden="1" x14ac:dyDescent="0.2"/>
    <row r="4608" hidden="1" x14ac:dyDescent="0.2"/>
    <row r="4609" hidden="1" x14ac:dyDescent="0.2"/>
    <row r="4610" hidden="1" x14ac:dyDescent="0.2"/>
    <row r="4611" hidden="1" x14ac:dyDescent="0.2"/>
    <row r="4612" hidden="1" x14ac:dyDescent="0.2"/>
    <row r="4613" hidden="1" x14ac:dyDescent="0.2"/>
    <row r="4614" hidden="1" x14ac:dyDescent="0.2"/>
    <row r="4615" hidden="1" x14ac:dyDescent="0.2"/>
    <row r="4616" hidden="1" x14ac:dyDescent="0.2"/>
    <row r="4617" hidden="1" x14ac:dyDescent="0.2"/>
    <row r="4618" hidden="1" x14ac:dyDescent="0.2"/>
    <row r="4619" hidden="1" x14ac:dyDescent="0.2"/>
    <row r="4620" hidden="1" x14ac:dyDescent="0.2"/>
    <row r="4621" hidden="1" x14ac:dyDescent="0.2"/>
    <row r="4622" hidden="1" x14ac:dyDescent="0.2"/>
    <row r="4623" hidden="1" x14ac:dyDescent="0.2"/>
    <row r="4624" hidden="1" x14ac:dyDescent="0.2"/>
    <row r="4625" hidden="1" x14ac:dyDescent="0.2"/>
    <row r="4626" hidden="1" x14ac:dyDescent="0.2"/>
    <row r="4627" hidden="1" x14ac:dyDescent="0.2"/>
    <row r="4628" hidden="1" x14ac:dyDescent="0.2"/>
    <row r="4629" hidden="1" x14ac:dyDescent="0.2"/>
    <row r="4630" hidden="1" x14ac:dyDescent="0.2"/>
    <row r="4631" hidden="1" x14ac:dyDescent="0.2"/>
    <row r="4632" hidden="1" x14ac:dyDescent="0.2"/>
    <row r="4633" hidden="1" x14ac:dyDescent="0.2"/>
    <row r="4634" hidden="1" x14ac:dyDescent="0.2"/>
    <row r="4635" hidden="1" x14ac:dyDescent="0.2"/>
    <row r="4636" hidden="1" x14ac:dyDescent="0.2"/>
    <row r="4637" hidden="1" x14ac:dyDescent="0.2"/>
    <row r="4638" hidden="1" x14ac:dyDescent="0.2"/>
    <row r="4639" hidden="1" x14ac:dyDescent="0.2"/>
    <row r="4640" hidden="1" x14ac:dyDescent="0.2"/>
    <row r="4641" hidden="1" x14ac:dyDescent="0.2"/>
    <row r="4642" hidden="1" x14ac:dyDescent="0.2"/>
    <row r="4643" hidden="1" x14ac:dyDescent="0.2"/>
    <row r="4644" hidden="1" x14ac:dyDescent="0.2"/>
    <row r="4645" hidden="1" x14ac:dyDescent="0.2"/>
    <row r="4646" hidden="1" x14ac:dyDescent="0.2"/>
    <row r="4647" hidden="1" x14ac:dyDescent="0.2"/>
    <row r="4648" hidden="1" x14ac:dyDescent="0.2"/>
    <row r="4649" hidden="1" x14ac:dyDescent="0.2"/>
    <row r="4650" hidden="1" x14ac:dyDescent="0.2"/>
    <row r="4651" hidden="1" x14ac:dyDescent="0.2"/>
    <row r="4652" hidden="1" x14ac:dyDescent="0.2"/>
    <row r="4653" hidden="1" x14ac:dyDescent="0.2"/>
    <row r="4654" hidden="1" x14ac:dyDescent="0.2"/>
    <row r="4655" hidden="1" x14ac:dyDescent="0.2"/>
    <row r="4656" hidden="1" x14ac:dyDescent="0.2"/>
    <row r="4657" hidden="1" x14ac:dyDescent="0.2"/>
    <row r="4658" hidden="1" x14ac:dyDescent="0.2"/>
    <row r="4659" hidden="1" x14ac:dyDescent="0.2"/>
    <row r="4660" hidden="1" x14ac:dyDescent="0.2"/>
    <row r="4661" hidden="1" x14ac:dyDescent="0.2"/>
    <row r="4662" hidden="1" x14ac:dyDescent="0.2"/>
    <row r="4663" hidden="1" x14ac:dyDescent="0.2"/>
    <row r="4664" hidden="1" x14ac:dyDescent="0.2"/>
    <row r="4665" hidden="1" x14ac:dyDescent="0.2"/>
    <row r="4666" hidden="1" x14ac:dyDescent="0.2"/>
    <row r="4667" hidden="1" x14ac:dyDescent="0.2"/>
    <row r="4668" hidden="1" x14ac:dyDescent="0.2"/>
    <row r="4669" hidden="1" x14ac:dyDescent="0.2"/>
    <row r="4670" hidden="1" x14ac:dyDescent="0.2"/>
    <row r="4671" hidden="1" x14ac:dyDescent="0.2"/>
    <row r="4672" hidden="1" x14ac:dyDescent="0.2"/>
    <row r="4673" hidden="1" x14ac:dyDescent="0.2"/>
    <row r="4674" hidden="1" x14ac:dyDescent="0.2"/>
    <row r="4675" hidden="1" x14ac:dyDescent="0.2"/>
    <row r="4676" hidden="1" x14ac:dyDescent="0.2"/>
    <row r="4677" hidden="1" x14ac:dyDescent="0.2"/>
    <row r="4678" hidden="1" x14ac:dyDescent="0.2"/>
    <row r="4679" hidden="1" x14ac:dyDescent="0.2"/>
    <row r="4680" hidden="1" x14ac:dyDescent="0.2"/>
    <row r="4681" hidden="1" x14ac:dyDescent="0.2"/>
    <row r="4682" hidden="1" x14ac:dyDescent="0.2"/>
    <row r="4683" hidden="1" x14ac:dyDescent="0.2"/>
    <row r="4684" hidden="1" x14ac:dyDescent="0.2"/>
    <row r="4685" hidden="1" x14ac:dyDescent="0.2"/>
    <row r="4686" hidden="1" x14ac:dyDescent="0.2"/>
    <row r="4687" hidden="1" x14ac:dyDescent="0.2"/>
    <row r="4688" hidden="1" x14ac:dyDescent="0.2"/>
    <row r="4689" hidden="1" x14ac:dyDescent="0.2"/>
    <row r="4690" hidden="1" x14ac:dyDescent="0.2"/>
    <row r="4691" hidden="1" x14ac:dyDescent="0.2"/>
    <row r="4692" hidden="1" x14ac:dyDescent="0.2"/>
    <row r="4693" hidden="1" x14ac:dyDescent="0.2"/>
    <row r="4694" hidden="1" x14ac:dyDescent="0.2"/>
    <row r="4695" hidden="1" x14ac:dyDescent="0.2"/>
    <row r="4696" hidden="1" x14ac:dyDescent="0.2"/>
    <row r="4697" hidden="1" x14ac:dyDescent="0.2"/>
    <row r="4698" hidden="1" x14ac:dyDescent="0.2"/>
    <row r="4699" hidden="1" x14ac:dyDescent="0.2"/>
    <row r="4700" hidden="1" x14ac:dyDescent="0.2"/>
    <row r="4701" hidden="1" x14ac:dyDescent="0.2"/>
    <row r="4702" hidden="1" x14ac:dyDescent="0.2"/>
    <row r="4703" hidden="1" x14ac:dyDescent="0.2"/>
    <row r="4704" hidden="1" x14ac:dyDescent="0.2"/>
    <row r="4705" hidden="1" x14ac:dyDescent="0.2"/>
    <row r="4706" hidden="1" x14ac:dyDescent="0.2"/>
    <row r="4707" hidden="1" x14ac:dyDescent="0.2"/>
    <row r="4708" hidden="1" x14ac:dyDescent="0.2"/>
    <row r="4709" hidden="1" x14ac:dyDescent="0.2"/>
    <row r="4710" hidden="1" x14ac:dyDescent="0.2"/>
    <row r="4711" hidden="1" x14ac:dyDescent="0.2"/>
    <row r="4712" hidden="1" x14ac:dyDescent="0.2"/>
    <row r="4713" hidden="1" x14ac:dyDescent="0.2"/>
    <row r="4714" hidden="1" x14ac:dyDescent="0.2"/>
    <row r="4715" hidden="1" x14ac:dyDescent="0.2"/>
    <row r="4716" hidden="1" x14ac:dyDescent="0.2"/>
    <row r="4717" hidden="1" x14ac:dyDescent="0.2"/>
    <row r="4718" hidden="1" x14ac:dyDescent="0.2"/>
    <row r="4719" hidden="1" x14ac:dyDescent="0.2"/>
    <row r="4720" hidden="1" x14ac:dyDescent="0.2"/>
    <row r="4721" hidden="1" x14ac:dyDescent="0.2"/>
    <row r="4722" hidden="1" x14ac:dyDescent="0.2"/>
    <row r="4723" hidden="1" x14ac:dyDescent="0.2"/>
    <row r="4724" hidden="1" x14ac:dyDescent="0.2"/>
    <row r="4725" hidden="1" x14ac:dyDescent="0.2"/>
    <row r="4726" hidden="1" x14ac:dyDescent="0.2"/>
    <row r="4727" hidden="1" x14ac:dyDescent="0.2"/>
    <row r="4728" hidden="1" x14ac:dyDescent="0.2"/>
    <row r="4729" hidden="1" x14ac:dyDescent="0.2"/>
    <row r="4730" hidden="1" x14ac:dyDescent="0.2"/>
    <row r="4731" hidden="1" x14ac:dyDescent="0.2"/>
    <row r="4732" hidden="1" x14ac:dyDescent="0.2"/>
    <row r="4733" hidden="1" x14ac:dyDescent="0.2"/>
    <row r="4734" hidden="1" x14ac:dyDescent="0.2"/>
    <row r="4735" hidden="1" x14ac:dyDescent="0.2"/>
    <row r="4736" hidden="1" x14ac:dyDescent="0.2"/>
    <row r="4737" hidden="1" x14ac:dyDescent="0.2"/>
    <row r="4738" hidden="1" x14ac:dyDescent="0.2"/>
    <row r="4739" hidden="1" x14ac:dyDescent="0.2"/>
    <row r="4740" hidden="1" x14ac:dyDescent="0.2"/>
    <row r="4741" hidden="1" x14ac:dyDescent="0.2"/>
    <row r="4742" hidden="1" x14ac:dyDescent="0.2"/>
    <row r="4743" hidden="1" x14ac:dyDescent="0.2"/>
    <row r="4744" hidden="1" x14ac:dyDescent="0.2"/>
    <row r="4745" hidden="1" x14ac:dyDescent="0.2"/>
    <row r="4746" hidden="1" x14ac:dyDescent="0.2"/>
    <row r="4747" hidden="1" x14ac:dyDescent="0.2"/>
    <row r="4748" hidden="1" x14ac:dyDescent="0.2"/>
    <row r="4749" hidden="1" x14ac:dyDescent="0.2"/>
    <row r="4750" hidden="1" x14ac:dyDescent="0.2"/>
    <row r="4751" hidden="1" x14ac:dyDescent="0.2"/>
    <row r="4752" hidden="1" x14ac:dyDescent="0.2"/>
    <row r="4753" hidden="1" x14ac:dyDescent="0.2"/>
    <row r="4754" hidden="1" x14ac:dyDescent="0.2"/>
    <row r="4755" hidden="1" x14ac:dyDescent="0.2"/>
    <row r="4756" hidden="1" x14ac:dyDescent="0.2"/>
    <row r="4757" hidden="1" x14ac:dyDescent="0.2"/>
    <row r="4758" hidden="1" x14ac:dyDescent="0.2"/>
    <row r="4759" hidden="1" x14ac:dyDescent="0.2"/>
    <row r="4760" hidden="1" x14ac:dyDescent="0.2"/>
    <row r="4761" hidden="1" x14ac:dyDescent="0.2"/>
    <row r="4762" hidden="1" x14ac:dyDescent="0.2"/>
    <row r="4763" hidden="1" x14ac:dyDescent="0.2"/>
    <row r="4764" hidden="1" x14ac:dyDescent="0.2"/>
    <row r="4765" hidden="1" x14ac:dyDescent="0.2"/>
    <row r="4766" hidden="1" x14ac:dyDescent="0.2"/>
    <row r="4767" hidden="1" x14ac:dyDescent="0.2"/>
    <row r="4768" hidden="1" x14ac:dyDescent="0.2"/>
    <row r="4769" hidden="1" x14ac:dyDescent="0.2"/>
    <row r="4770" hidden="1" x14ac:dyDescent="0.2"/>
    <row r="4771" hidden="1" x14ac:dyDescent="0.2"/>
    <row r="4772" hidden="1" x14ac:dyDescent="0.2"/>
    <row r="4773" hidden="1" x14ac:dyDescent="0.2"/>
    <row r="4774" hidden="1" x14ac:dyDescent="0.2"/>
    <row r="4775" hidden="1" x14ac:dyDescent="0.2"/>
    <row r="4776" hidden="1" x14ac:dyDescent="0.2"/>
    <row r="4777" hidden="1" x14ac:dyDescent="0.2"/>
    <row r="4778" hidden="1" x14ac:dyDescent="0.2"/>
    <row r="4779" hidden="1" x14ac:dyDescent="0.2"/>
    <row r="4780" hidden="1" x14ac:dyDescent="0.2"/>
    <row r="4781" hidden="1" x14ac:dyDescent="0.2"/>
    <row r="4782" hidden="1" x14ac:dyDescent="0.2"/>
    <row r="4783" hidden="1" x14ac:dyDescent="0.2"/>
    <row r="4784" hidden="1" x14ac:dyDescent="0.2"/>
    <row r="4785" hidden="1" x14ac:dyDescent="0.2"/>
    <row r="4786" hidden="1" x14ac:dyDescent="0.2"/>
    <row r="4787" hidden="1" x14ac:dyDescent="0.2"/>
    <row r="4788" hidden="1" x14ac:dyDescent="0.2"/>
    <row r="4789" hidden="1" x14ac:dyDescent="0.2"/>
    <row r="4790" hidden="1" x14ac:dyDescent="0.2"/>
    <row r="4791" hidden="1" x14ac:dyDescent="0.2"/>
    <row r="4792" hidden="1" x14ac:dyDescent="0.2"/>
    <row r="4793" hidden="1" x14ac:dyDescent="0.2"/>
    <row r="4794" hidden="1" x14ac:dyDescent="0.2"/>
    <row r="4795" hidden="1" x14ac:dyDescent="0.2"/>
    <row r="4796" hidden="1" x14ac:dyDescent="0.2"/>
    <row r="4797" hidden="1" x14ac:dyDescent="0.2"/>
    <row r="4798" hidden="1" x14ac:dyDescent="0.2"/>
    <row r="4799" hidden="1" x14ac:dyDescent="0.2"/>
    <row r="4800" hidden="1" x14ac:dyDescent="0.2"/>
    <row r="4801" hidden="1" x14ac:dyDescent="0.2"/>
    <row r="4802" hidden="1" x14ac:dyDescent="0.2"/>
    <row r="4803" hidden="1" x14ac:dyDescent="0.2"/>
    <row r="4804" hidden="1" x14ac:dyDescent="0.2"/>
    <row r="4805" hidden="1" x14ac:dyDescent="0.2"/>
    <row r="4806" hidden="1" x14ac:dyDescent="0.2"/>
    <row r="4807" hidden="1" x14ac:dyDescent="0.2"/>
    <row r="4808" hidden="1" x14ac:dyDescent="0.2"/>
    <row r="4809" hidden="1" x14ac:dyDescent="0.2"/>
    <row r="4810" hidden="1" x14ac:dyDescent="0.2"/>
    <row r="4811" hidden="1" x14ac:dyDescent="0.2"/>
    <row r="4812" hidden="1" x14ac:dyDescent="0.2"/>
    <row r="4813" hidden="1" x14ac:dyDescent="0.2"/>
    <row r="4814" hidden="1" x14ac:dyDescent="0.2"/>
    <row r="4815" hidden="1" x14ac:dyDescent="0.2"/>
    <row r="4816" hidden="1" x14ac:dyDescent="0.2"/>
    <row r="4817" hidden="1" x14ac:dyDescent="0.2"/>
    <row r="4818" hidden="1" x14ac:dyDescent="0.2"/>
    <row r="4819" hidden="1" x14ac:dyDescent="0.2"/>
    <row r="4820" hidden="1" x14ac:dyDescent="0.2"/>
    <row r="4821" hidden="1" x14ac:dyDescent="0.2"/>
    <row r="4822" hidden="1" x14ac:dyDescent="0.2"/>
    <row r="4823" hidden="1" x14ac:dyDescent="0.2"/>
    <row r="4824" hidden="1" x14ac:dyDescent="0.2"/>
    <row r="4825" hidden="1" x14ac:dyDescent="0.2"/>
    <row r="4826" hidden="1" x14ac:dyDescent="0.2"/>
    <row r="4827" hidden="1" x14ac:dyDescent="0.2"/>
    <row r="4828" hidden="1" x14ac:dyDescent="0.2"/>
    <row r="4829" hidden="1" x14ac:dyDescent="0.2"/>
    <row r="4830" hidden="1" x14ac:dyDescent="0.2"/>
    <row r="4831" hidden="1" x14ac:dyDescent="0.2"/>
    <row r="4832" hidden="1" x14ac:dyDescent="0.2"/>
    <row r="4833" hidden="1" x14ac:dyDescent="0.2"/>
    <row r="4834" hidden="1" x14ac:dyDescent="0.2"/>
    <row r="4835" hidden="1" x14ac:dyDescent="0.2"/>
    <row r="4836" hidden="1" x14ac:dyDescent="0.2"/>
    <row r="4837" hidden="1" x14ac:dyDescent="0.2"/>
    <row r="4838" hidden="1" x14ac:dyDescent="0.2"/>
    <row r="4839" hidden="1" x14ac:dyDescent="0.2"/>
    <row r="4840" hidden="1" x14ac:dyDescent="0.2"/>
    <row r="4841" hidden="1" x14ac:dyDescent="0.2"/>
    <row r="4842" hidden="1" x14ac:dyDescent="0.2"/>
    <row r="4843" hidden="1" x14ac:dyDescent="0.2"/>
    <row r="4844" hidden="1" x14ac:dyDescent="0.2"/>
    <row r="4845" hidden="1" x14ac:dyDescent="0.2"/>
    <row r="4846" hidden="1" x14ac:dyDescent="0.2"/>
    <row r="4847" hidden="1" x14ac:dyDescent="0.2"/>
    <row r="4848" hidden="1" x14ac:dyDescent="0.2"/>
    <row r="4849" hidden="1" x14ac:dyDescent="0.2"/>
    <row r="4850" hidden="1" x14ac:dyDescent="0.2"/>
    <row r="4851" hidden="1" x14ac:dyDescent="0.2"/>
    <row r="4852" hidden="1" x14ac:dyDescent="0.2"/>
    <row r="4853" hidden="1" x14ac:dyDescent="0.2"/>
    <row r="4854" hidden="1" x14ac:dyDescent="0.2"/>
    <row r="4855" hidden="1" x14ac:dyDescent="0.2"/>
    <row r="4856" hidden="1" x14ac:dyDescent="0.2"/>
    <row r="4857" hidden="1" x14ac:dyDescent="0.2"/>
    <row r="4858" hidden="1" x14ac:dyDescent="0.2"/>
    <row r="4859" hidden="1" x14ac:dyDescent="0.2"/>
    <row r="4860" hidden="1" x14ac:dyDescent="0.2"/>
    <row r="4861" hidden="1" x14ac:dyDescent="0.2"/>
    <row r="4862" hidden="1" x14ac:dyDescent="0.2"/>
    <row r="4863" hidden="1" x14ac:dyDescent="0.2"/>
    <row r="4864" hidden="1" x14ac:dyDescent="0.2"/>
    <row r="4865" hidden="1" x14ac:dyDescent="0.2"/>
    <row r="4866" hidden="1" x14ac:dyDescent="0.2"/>
    <row r="4867" hidden="1" x14ac:dyDescent="0.2"/>
    <row r="4868" hidden="1" x14ac:dyDescent="0.2"/>
    <row r="4869" hidden="1" x14ac:dyDescent="0.2"/>
    <row r="4870" hidden="1" x14ac:dyDescent="0.2"/>
    <row r="4871" hidden="1" x14ac:dyDescent="0.2"/>
    <row r="4872" hidden="1" x14ac:dyDescent="0.2"/>
    <row r="4873" hidden="1" x14ac:dyDescent="0.2"/>
    <row r="4874" hidden="1" x14ac:dyDescent="0.2"/>
    <row r="4875" hidden="1" x14ac:dyDescent="0.2"/>
    <row r="4876" hidden="1" x14ac:dyDescent="0.2"/>
    <row r="4877" hidden="1" x14ac:dyDescent="0.2"/>
    <row r="4878" hidden="1" x14ac:dyDescent="0.2"/>
    <row r="4879" hidden="1" x14ac:dyDescent="0.2"/>
    <row r="4880" hidden="1" x14ac:dyDescent="0.2"/>
    <row r="4881" hidden="1" x14ac:dyDescent="0.2"/>
    <row r="4882" hidden="1" x14ac:dyDescent="0.2"/>
    <row r="4883" hidden="1" x14ac:dyDescent="0.2"/>
    <row r="4884" hidden="1" x14ac:dyDescent="0.2"/>
    <row r="4885" hidden="1" x14ac:dyDescent="0.2"/>
    <row r="4886" hidden="1" x14ac:dyDescent="0.2"/>
    <row r="4887" hidden="1" x14ac:dyDescent="0.2"/>
    <row r="4888" hidden="1" x14ac:dyDescent="0.2"/>
    <row r="4889" hidden="1" x14ac:dyDescent="0.2"/>
    <row r="4890" hidden="1" x14ac:dyDescent="0.2"/>
    <row r="4891" hidden="1" x14ac:dyDescent="0.2"/>
    <row r="4892" hidden="1" x14ac:dyDescent="0.2"/>
    <row r="4893" hidden="1" x14ac:dyDescent="0.2"/>
    <row r="4894" hidden="1" x14ac:dyDescent="0.2"/>
    <row r="4895" hidden="1" x14ac:dyDescent="0.2"/>
    <row r="4896" hidden="1" x14ac:dyDescent="0.2"/>
    <row r="4897" hidden="1" x14ac:dyDescent="0.2"/>
    <row r="4898" hidden="1" x14ac:dyDescent="0.2"/>
    <row r="4899" hidden="1" x14ac:dyDescent="0.2"/>
    <row r="4900" hidden="1" x14ac:dyDescent="0.2"/>
    <row r="4901" hidden="1" x14ac:dyDescent="0.2"/>
    <row r="4902" hidden="1" x14ac:dyDescent="0.2"/>
    <row r="4903" hidden="1" x14ac:dyDescent="0.2"/>
    <row r="4904" hidden="1" x14ac:dyDescent="0.2"/>
    <row r="4905" hidden="1" x14ac:dyDescent="0.2"/>
    <row r="4906" hidden="1" x14ac:dyDescent="0.2"/>
    <row r="4907" hidden="1" x14ac:dyDescent="0.2"/>
    <row r="4908" hidden="1" x14ac:dyDescent="0.2"/>
    <row r="4909" hidden="1" x14ac:dyDescent="0.2"/>
    <row r="4910" hidden="1" x14ac:dyDescent="0.2"/>
    <row r="4911" hidden="1" x14ac:dyDescent="0.2"/>
    <row r="4912" hidden="1" x14ac:dyDescent="0.2"/>
    <row r="4913" hidden="1" x14ac:dyDescent="0.2"/>
    <row r="4914" hidden="1" x14ac:dyDescent="0.2"/>
    <row r="4915" hidden="1" x14ac:dyDescent="0.2"/>
    <row r="4916" hidden="1" x14ac:dyDescent="0.2"/>
    <row r="4917" hidden="1" x14ac:dyDescent="0.2"/>
    <row r="4918" hidden="1" x14ac:dyDescent="0.2"/>
    <row r="4919" hidden="1" x14ac:dyDescent="0.2"/>
    <row r="4920" hidden="1" x14ac:dyDescent="0.2"/>
    <row r="4921" hidden="1" x14ac:dyDescent="0.2"/>
    <row r="4922" hidden="1" x14ac:dyDescent="0.2"/>
    <row r="4923" hidden="1" x14ac:dyDescent="0.2"/>
    <row r="4924" hidden="1" x14ac:dyDescent="0.2"/>
    <row r="4925" hidden="1" x14ac:dyDescent="0.2"/>
    <row r="4926" hidden="1" x14ac:dyDescent="0.2"/>
    <row r="4927" hidden="1" x14ac:dyDescent="0.2"/>
    <row r="4928" hidden="1" x14ac:dyDescent="0.2"/>
    <row r="4929" hidden="1" x14ac:dyDescent="0.2"/>
    <row r="4930" hidden="1" x14ac:dyDescent="0.2"/>
    <row r="4931" hidden="1" x14ac:dyDescent="0.2"/>
    <row r="4932" hidden="1" x14ac:dyDescent="0.2"/>
    <row r="4933" hidden="1" x14ac:dyDescent="0.2"/>
    <row r="4934" hidden="1" x14ac:dyDescent="0.2"/>
    <row r="4935" hidden="1" x14ac:dyDescent="0.2"/>
    <row r="4936" hidden="1" x14ac:dyDescent="0.2"/>
    <row r="4937" hidden="1" x14ac:dyDescent="0.2"/>
    <row r="4938" hidden="1" x14ac:dyDescent="0.2"/>
    <row r="4939" hidden="1" x14ac:dyDescent="0.2"/>
    <row r="4940" hidden="1" x14ac:dyDescent="0.2"/>
    <row r="4941" hidden="1" x14ac:dyDescent="0.2"/>
    <row r="4942" hidden="1" x14ac:dyDescent="0.2"/>
    <row r="4943" hidden="1" x14ac:dyDescent="0.2"/>
    <row r="4944" hidden="1" x14ac:dyDescent="0.2"/>
    <row r="4945" hidden="1" x14ac:dyDescent="0.2"/>
    <row r="4946" hidden="1" x14ac:dyDescent="0.2"/>
    <row r="4947" hidden="1" x14ac:dyDescent="0.2"/>
    <row r="4948" hidden="1" x14ac:dyDescent="0.2"/>
    <row r="4949" hidden="1" x14ac:dyDescent="0.2"/>
    <row r="4950" hidden="1" x14ac:dyDescent="0.2"/>
    <row r="4951" hidden="1" x14ac:dyDescent="0.2"/>
    <row r="4952" hidden="1" x14ac:dyDescent="0.2"/>
    <row r="4953" hidden="1" x14ac:dyDescent="0.2"/>
    <row r="4954" hidden="1" x14ac:dyDescent="0.2"/>
    <row r="4955" hidden="1" x14ac:dyDescent="0.2"/>
    <row r="4956" hidden="1" x14ac:dyDescent="0.2"/>
    <row r="4957" hidden="1" x14ac:dyDescent="0.2"/>
    <row r="4958" hidden="1" x14ac:dyDescent="0.2"/>
    <row r="4959" hidden="1" x14ac:dyDescent="0.2"/>
    <row r="4960" hidden="1" x14ac:dyDescent="0.2"/>
    <row r="4961" hidden="1" x14ac:dyDescent="0.2"/>
    <row r="4962" hidden="1" x14ac:dyDescent="0.2"/>
    <row r="4963" hidden="1" x14ac:dyDescent="0.2"/>
    <row r="4964" hidden="1" x14ac:dyDescent="0.2"/>
    <row r="4965" hidden="1" x14ac:dyDescent="0.2"/>
    <row r="4966" hidden="1" x14ac:dyDescent="0.2"/>
    <row r="4967" hidden="1" x14ac:dyDescent="0.2"/>
    <row r="4968" hidden="1" x14ac:dyDescent="0.2"/>
    <row r="4969" hidden="1" x14ac:dyDescent="0.2"/>
    <row r="4970" hidden="1" x14ac:dyDescent="0.2"/>
    <row r="4971" hidden="1" x14ac:dyDescent="0.2"/>
    <row r="4972" hidden="1" x14ac:dyDescent="0.2"/>
    <row r="4973" hidden="1" x14ac:dyDescent="0.2"/>
    <row r="4974" hidden="1" x14ac:dyDescent="0.2"/>
    <row r="4975" hidden="1" x14ac:dyDescent="0.2"/>
    <row r="4976" hidden="1" x14ac:dyDescent="0.2"/>
    <row r="4977" hidden="1" x14ac:dyDescent="0.2"/>
    <row r="4978" hidden="1" x14ac:dyDescent="0.2"/>
    <row r="4979" hidden="1" x14ac:dyDescent="0.2"/>
    <row r="4980" hidden="1" x14ac:dyDescent="0.2"/>
    <row r="4981" hidden="1" x14ac:dyDescent="0.2"/>
    <row r="4982" hidden="1" x14ac:dyDescent="0.2"/>
    <row r="4983" hidden="1" x14ac:dyDescent="0.2"/>
    <row r="4984" hidden="1" x14ac:dyDescent="0.2"/>
    <row r="4985" hidden="1" x14ac:dyDescent="0.2"/>
    <row r="4986" hidden="1" x14ac:dyDescent="0.2"/>
    <row r="4987" hidden="1" x14ac:dyDescent="0.2"/>
    <row r="4988" hidden="1" x14ac:dyDescent="0.2"/>
    <row r="4989" hidden="1" x14ac:dyDescent="0.2"/>
    <row r="4990" hidden="1" x14ac:dyDescent="0.2"/>
    <row r="4991" hidden="1" x14ac:dyDescent="0.2"/>
    <row r="4992" hidden="1" x14ac:dyDescent="0.2"/>
    <row r="4993" hidden="1" x14ac:dyDescent="0.2"/>
    <row r="4994" hidden="1" x14ac:dyDescent="0.2"/>
    <row r="4995" hidden="1" x14ac:dyDescent="0.2"/>
    <row r="4996" hidden="1" x14ac:dyDescent="0.2"/>
    <row r="4997" hidden="1" x14ac:dyDescent="0.2"/>
    <row r="4998" hidden="1" x14ac:dyDescent="0.2"/>
    <row r="4999" hidden="1" x14ac:dyDescent="0.2"/>
    <row r="5000" hidden="1" x14ac:dyDescent="0.2"/>
    <row r="5001" hidden="1" x14ac:dyDescent="0.2"/>
    <row r="5002" hidden="1" x14ac:dyDescent="0.2"/>
    <row r="5003" hidden="1" x14ac:dyDescent="0.2"/>
    <row r="5004" hidden="1" x14ac:dyDescent="0.2"/>
    <row r="5005" hidden="1" x14ac:dyDescent="0.2"/>
    <row r="5006" hidden="1" x14ac:dyDescent="0.2"/>
    <row r="5007" hidden="1" x14ac:dyDescent="0.2"/>
    <row r="5008" hidden="1" x14ac:dyDescent="0.2"/>
    <row r="5009" hidden="1" x14ac:dyDescent="0.2"/>
    <row r="5010" hidden="1" x14ac:dyDescent="0.2"/>
    <row r="5011" hidden="1" x14ac:dyDescent="0.2"/>
    <row r="5012" hidden="1" x14ac:dyDescent="0.2"/>
    <row r="5013" hidden="1" x14ac:dyDescent="0.2"/>
    <row r="5014" hidden="1" x14ac:dyDescent="0.2"/>
    <row r="5015" hidden="1" x14ac:dyDescent="0.2"/>
    <row r="5016" hidden="1" x14ac:dyDescent="0.2"/>
    <row r="5017" hidden="1" x14ac:dyDescent="0.2"/>
    <row r="5018" hidden="1" x14ac:dyDescent="0.2"/>
    <row r="5019" hidden="1" x14ac:dyDescent="0.2"/>
    <row r="5020" hidden="1" x14ac:dyDescent="0.2"/>
    <row r="5021" hidden="1" x14ac:dyDescent="0.2"/>
    <row r="5022" hidden="1" x14ac:dyDescent="0.2"/>
    <row r="5023" hidden="1" x14ac:dyDescent="0.2"/>
    <row r="5024" hidden="1" x14ac:dyDescent="0.2"/>
    <row r="5025" hidden="1" x14ac:dyDescent="0.2"/>
    <row r="5026" hidden="1" x14ac:dyDescent="0.2"/>
    <row r="5027" hidden="1" x14ac:dyDescent="0.2"/>
    <row r="5028" hidden="1" x14ac:dyDescent="0.2"/>
    <row r="5029" hidden="1" x14ac:dyDescent="0.2"/>
    <row r="5030" hidden="1" x14ac:dyDescent="0.2"/>
    <row r="5031" hidden="1" x14ac:dyDescent="0.2"/>
    <row r="5032" hidden="1" x14ac:dyDescent="0.2"/>
    <row r="5033" hidden="1" x14ac:dyDescent="0.2"/>
    <row r="5034" hidden="1" x14ac:dyDescent="0.2"/>
    <row r="5035" hidden="1" x14ac:dyDescent="0.2"/>
    <row r="5036" hidden="1" x14ac:dyDescent="0.2"/>
    <row r="5037" hidden="1" x14ac:dyDescent="0.2"/>
    <row r="5038" hidden="1" x14ac:dyDescent="0.2"/>
    <row r="5039" hidden="1" x14ac:dyDescent="0.2"/>
    <row r="5040" hidden="1" x14ac:dyDescent="0.2"/>
    <row r="5041" hidden="1" x14ac:dyDescent="0.2"/>
    <row r="5042" hidden="1" x14ac:dyDescent="0.2"/>
    <row r="5043" hidden="1" x14ac:dyDescent="0.2"/>
    <row r="5044" hidden="1" x14ac:dyDescent="0.2"/>
    <row r="5045" hidden="1" x14ac:dyDescent="0.2"/>
    <row r="5046" hidden="1" x14ac:dyDescent="0.2"/>
    <row r="5047" hidden="1" x14ac:dyDescent="0.2"/>
    <row r="5048" hidden="1" x14ac:dyDescent="0.2"/>
    <row r="5049" hidden="1" x14ac:dyDescent="0.2"/>
    <row r="5050" hidden="1" x14ac:dyDescent="0.2"/>
    <row r="5051" hidden="1" x14ac:dyDescent="0.2"/>
    <row r="5052" hidden="1" x14ac:dyDescent="0.2"/>
    <row r="5053" hidden="1" x14ac:dyDescent="0.2"/>
    <row r="5054" hidden="1" x14ac:dyDescent="0.2"/>
    <row r="5055" hidden="1" x14ac:dyDescent="0.2"/>
    <row r="5056" hidden="1" x14ac:dyDescent="0.2"/>
    <row r="5057" hidden="1" x14ac:dyDescent="0.2"/>
    <row r="5058" hidden="1" x14ac:dyDescent="0.2"/>
    <row r="5059" hidden="1" x14ac:dyDescent="0.2"/>
    <row r="5060" hidden="1" x14ac:dyDescent="0.2"/>
    <row r="5061" hidden="1" x14ac:dyDescent="0.2"/>
    <row r="5062" hidden="1" x14ac:dyDescent="0.2"/>
    <row r="5063" hidden="1" x14ac:dyDescent="0.2"/>
    <row r="5064" hidden="1" x14ac:dyDescent="0.2"/>
    <row r="5065" hidden="1" x14ac:dyDescent="0.2"/>
    <row r="5066" hidden="1" x14ac:dyDescent="0.2"/>
    <row r="5067" hidden="1" x14ac:dyDescent="0.2"/>
    <row r="5068" hidden="1" x14ac:dyDescent="0.2"/>
    <row r="5069" hidden="1" x14ac:dyDescent="0.2"/>
    <row r="5070" hidden="1" x14ac:dyDescent="0.2"/>
    <row r="5071" hidden="1" x14ac:dyDescent="0.2"/>
    <row r="5072" hidden="1" x14ac:dyDescent="0.2"/>
    <row r="5073" hidden="1" x14ac:dyDescent="0.2"/>
    <row r="5074" hidden="1" x14ac:dyDescent="0.2"/>
    <row r="5075" hidden="1" x14ac:dyDescent="0.2"/>
    <row r="5076" hidden="1" x14ac:dyDescent="0.2"/>
    <row r="5077" hidden="1" x14ac:dyDescent="0.2"/>
    <row r="5078" hidden="1" x14ac:dyDescent="0.2"/>
    <row r="5079" hidden="1" x14ac:dyDescent="0.2"/>
    <row r="5080" hidden="1" x14ac:dyDescent="0.2"/>
    <row r="5081" hidden="1" x14ac:dyDescent="0.2"/>
    <row r="5082" hidden="1" x14ac:dyDescent="0.2"/>
    <row r="5083" hidden="1" x14ac:dyDescent="0.2"/>
    <row r="5084" hidden="1" x14ac:dyDescent="0.2"/>
    <row r="5085" hidden="1" x14ac:dyDescent="0.2"/>
    <row r="5086" hidden="1" x14ac:dyDescent="0.2"/>
    <row r="5087" hidden="1" x14ac:dyDescent="0.2"/>
    <row r="5088" hidden="1" x14ac:dyDescent="0.2"/>
    <row r="5089" hidden="1" x14ac:dyDescent="0.2"/>
    <row r="5090" hidden="1" x14ac:dyDescent="0.2"/>
    <row r="5091" hidden="1" x14ac:dyDescent="0.2"/>
    <row r="5092" hidden="1" x14ac:dyDescent="0.2"/>
    <row r="5093" hidden="1" x14ac:dyDescent="0.2"/>
    <row r="5094" hidden="1" x14ac:dyDescent="0.2"/>
    <row r="5095" hidden="1" x14ac:dyDescent="0.2"/>
    <row r="5096" hidden="1" x14ac:dyDescent="0.2"/>
    <row r="5097" hidden="1" x14ac:dyDescent="0.2"/>
    <row r="5098" hidden="1" x14ac:dyDescent="0.2"/>
    <row r="5099" hidden="1" x14ac:dyDescent="0.2"/>
    <row r="5100" hidden="1" x14ac:dyDescent="0.2"/>
    <row r="5101" hidden="1" x14ac:dyDescent="0.2"/>
    <row r="5102" hidden="1" x14ac:dyDescent="0.2"/>
    <row r="5103" hidden="1" x14ac:dyDescent="0.2"/>
    <row r="5104" hidden="1" x14ac:dyDescent="0.2"/>
    <row r="5105" hidden="1" x14ac:dyDescent="0.2"/>
    <row r="5106" hidden="1" x14ac:dyDescent="0.2"/>
    <row r="5107" hidden="1" x14ac:dyDescent="0.2"/>
    <row r="5108" hidden="1" x14ac:dyDescent="0.2"/>
    <row r="5109" hidden="1" x14ac:dyDescent="0.2"/>
    <row r="5110" hidden="1" x14ac:dyDescent="0.2"/>
    <row r="5111" hidden="1" x14ac:dyDescent="0.2"/>
    <row r="5112" hidden="1" x14ac:dyDescent="0.2"/>
    <row r="5113" hidden="1" x14ac:dyDescent="0.2"/>
    <row r="5114" hidden="1" x14ac:dyDescent="0.2"/>
    <row r="5115" hidden="1" x14ac:dyDescent="0.2"/>
    <row r="5116" hidden="1" x14ac:dyDescent="0.2"/>
    <row r="5117" hidden="1" x14ac:dyDescent="0.2"/>
    <row r="5118" hidden="1" x14ac:dyDescent="0.2"/>
    <row r="5119" hidden="1" x14ac:dyDescent="0.2"/>
    <row r="5120" hidden="1" x14ac:dyDescent="0.2"/>
    <row r="5121" hidden="1" x14ac:dyDescent="0.2"/>
    <row r="5122" hidden="1" x14ac:dyDescent="0.2"/>
    <row r="5123" hidden="1" x14ac:dyDescent="0.2"/>
    <row r="5124" hidden="1" x14ac:dyDescent="0.2"/>
    <row r="5125" hidden="1" x14ac:dyDescent="0.2"/>
    <row r="5126" hidden="1" x14ac:dyDescent="0.2"/>
    <row r="5127" hidden="1" x14ac:dyDescent="0.2"/>
    <row r="5128" hidden="1" x14ac:dyDescent="0.2"/>
    <row r="5129" hidden="1" x14ac:dyDescent="0.2"/>
    <row r="5130" hidden="1" x14ac:dyDescent="0.2"/>
    <row r="5131" hidden="1" x14ac:dyDescent="0.2"/>
    <row r="5132" hidden="1" x14ac:dyDescent="0.2"/>
    <row r="5133" hidden="1" x14ac:dyDescent="0.2"/>
    <row r="5134" hidden="1" x14ac:dyDescent="0.2"/>
    <row r="5135" hidden="1" x14ac:dyDescent="0.2"/>
    <row r="5136" hidden="1" x14ac:dyDescent="0.2"/>
    <row r="5137" hidden="1" x14ac:dyDescent="0.2"/>
    <row r="5138" hidden="1" x14ac:dyDescent="0.2"/>
    <row r="5139" hidden="1" x14ac:dyDescent="0.2"/>
    <row r="5140" hidden="1" x14ac:dyDescent="0.2"/>
    <row r="5141" hidden="1" x14ac:dyDescent="0.2"/>
    <row r="5142" hidden="1" x14ac:dyDescent="0.2"/>
    <row r="5143" hidden="1" x14ac:dyDescent="0.2"/>
    <row r="5144" hidden="1" x14ac:dyDescent="0.2"/>
    <row r="5145" hidden="1" x14ac:dyDescent="0.2"/>
    <row r="5146" hidden="1" x14ac:dyDescent="0.2"/>
    <row r="5147" hidden="1" x14ac:dyDescent="0.2"/>
    <row r="5148" hidden="1" x14ac:dyDescent="0.2"/>
    <row r="5149" hidden="1" x14ac:dyDescent="0.2"/>
    <row r="5150" hidden="1" x14ac:dyDescent="0.2"/>
    <row r="5151" hidden="1" x14ac:dyDescent="0.2"/>
    <row r="5152" hidden="1" x14ac:dyDescent="0.2"/>
    <row r="5153" hidden="1" x14ac:dyDescent="0.2"/>
    <row r="5154" hidden="1" x14ac:dyDescent="0.2"/>
    <row r="5155" hidden="1" x14ac:dyDescent="0.2"/>
    <row r="5156" hidden="1" x14ac:dyDescent="0.2"/>
    <row r="5157" hidden="1" x14ac:dyDescent="0.2"/>
    <row r="5158" hidden="1" x14ac:dyDescent="0.2"/>
    <row r="5159" hidden="1" x14ac:dyDescent="0.2"/>
    <row r="5160" hidden="1" x14ac:dyDescent="0.2"/>
    <row r="5161" hidden="1" x14ac:dyDescent="0.2"/>
    <row r="5162" hidden="1" x14ac:dyDescent="0.2"/>
    <row r="5163" hidden="1" x14ac:dyDescent="0.2"/>
    <row r="5164" hidden="1" x14ac:dyDescent="0.2"/>
    <row r="5165" hidden="1" x14ac:dyDescent="0.2"/>
    <row r="5166" hidden="1" x14ac:dyDescent="0.2"/>
    <row r="5167" hidden="1" x14ac:dyDescent="0.2"/>
    <row r="5168" hidden="1" x14ac:dyDescent="0.2"/>
    <row r="5169" hidden="1" x14ac:dyDescent="0.2"/>
    <row r="5170" hidden="1" x14ac:dyDescent="0.2"/>
    <row r="5171" hidden="1" x14ac:dyDescent="0.2"/>
    <row r="5172" hidden="1" x14ac:dyDescent="0.2"/>
    <row r="5173" hidden="1" x14ac:dyDescent="0.2"/>
    <row r="5174" hidden="1" x14ac:dyDescent="0.2"/>
    <row r="5175" hidden="1" x14ac:dyDescent="0.2"/>
    <row r="5176" hidden="1" x14ac:dyDescent="0.2"/>
    <row r="5177" hidden="1" x14ac:dyDescent="0.2"/>
    <row r="5178" hidden="1" x14ac:dyDescent="0.2"/>
    <row r="5179" hidden="1" x14ac:dyDescent="0.2"/>
    <row r="5180" hidden="1" x14ac:dyDescent="0.2"/>
    <row r="5181" hidden="1" x14ac:dyDescent="0.2"/>
    <row r="5182" hidden="1" x14ac:dyDescent="0.2"/>
    <row r="5183" hidden="1" x14ac:dyDescent="0.2"/>
    <row r="5184" hidden="1" x14ac:dyDescent="0.2"/>
    <row r="5185" hidden="1" x14ac:dyDescent="0.2"/>
    <row r="5186" hidden="1" x14ac:dyDescent="0.2"/>
    <row r="5187" hidden="1" x14ac:dyDescent="0.2"/>
    <row r="5188" hidden="1" x14ac:dyDescent="0.2"/>
    <row r="5189" hidden="1" x14ac:dyDescent="0.2"/>
    <row r="5190" hidden="1" x14ac:dyDescent="0.2"/>
    <row r="5191" hidden="1" x14ac:dyDescent="0.2"/>
    <row r="5192" hidden="1" x14ac:dyDescent="0.2"/>
    <row r="5193" hidden="1" x14ac:dyDescent="0.2"/>
    <row r="5194" hidden="1" x14ac:dyDescent="0.2"/>
    <row r="5195" hidden="1" x14ac:dyDescent="0.2"/>
    <row r="5196" hidden="1" x14ac:dyDescent="0.2"/>
    <row r="5197" hidden="1" x14ac:dyDescent="0.2"/>
    <row r="5198" hidden="1" x14ac:dyDescent="0.2"/>
    <row r="5199" hidden="1" x14ac:dyDescent="0.2"/>
    <row r="5200" hidden="1" x14ac:dyDescent="0.2"/>
    <row r="5201" hidden="1" x14ac:dyDescent="0.2"/>
    <row r="5202" hidden="1" x14ac:dyDescent="0.2"/>
    <row r="5203" hidden="1" x14ac:dyDescent="0.2"/>
    <row r="5204" hidden="1" x14ac:dyDescent="0.2"/>
    <row r="5205" hidden="1" x14ac:dyDescent="0.2"/>
    <row r="5206" hidden="1" x14ac:dyDescent="0.2"/>
    <row r="5207" hidden="1" x14ac:dyDescent="0.2"/>
    <row r="5208" hidden="1" x14ac:dyDescent="0.2"/>
    <row r="5209" hidden="1" x14ac:dyDescent="0.2"/>
    <row r="5210" hidden="1" x14ac:dyDescent="0.2"/>
    <row r="5211" hidden="1" x14ac:dyDescent="0.2"/>
    <row r="5212" hidden="1" x14ac:dyDescent="0.2"/>
    <row r="5213" hidden="1" x14ac:dyDescent="0.2"/>
    <row r="5214" hidden="1" x14ac:dyDescent="0.2"/>
    <row r="5215" hidden="1" x14ac:dyDescent="0.2"/>
    <row r="5216" hidden="1" x14ac:dyDescent="0.2"/>
    <row r="5217" hidden="1" x14ac:dyDescent="0.2"/>
    <row r="5218" hidden="1" x14ac:dyDescent="0.2"/>
    <row r="5219" hidden="1" x14ac:dyDescent="0.2"/>
    <row r="5220" hidden="1" x14ac:dyDescent="0.2"/>
    <row r="5221" hidden="1" x14ac:dyDescent="0.2"/>
    <row r="5222" hidden="1" x14ac:dyDescent="0.2"/>
    <row r="5223" hidden="1" x14ac:dyDescent="0.2"/>
    <row r="5224" hidden="1" x14ac:dyDescent="0.2"/>
    <row r="5225" hidden="1" x14ac:dyDescent="0.2"/>
    <row r="5226" hidden="1" x14ac:dyDescent="0.2"/>
    <row r="5227" hidden="1" x14ac:dyDescent="0.2"/>
    <row r="5228" hidden="1" x14ac:dyDescent="0.2"/>
    <row r="5229" hidden="1" x14ac:dyDescent="0.2"/>
    <row r="5230" hidden="1" x14ac:dyDescent="0.2"/>
    <row r="5231" hidden="1" x14ac:dyDescent="0.2"/>
    <row r="5232" hidden="1" x14ac:dyDescent="0.2"/>
    <row r="5233" hidden="1" x14ac:dyDescent="0.2"/>
    <row r="5234" hidden="1" x14ac:dyDescent="0.2"/>
    <row r="5235" hidden="1" x14ac:dyDescent="0.2"/>
    <row r="5236" hidden="1" x14ac:dyDescent="0.2"/>
    <row r="5237" hidden="1" x14ac:dyDescent="0.2"/>
    <row r="5238" hidden="1" x14ac:dyDescent="0.2"/>
    <row r="5239" hidden="1" x14ac:dyDescent="0.2"/>
    <row r="5240" hidden="1" x14ac:dyDescent="0.2"/>
    <row r="5241" hidden="1" x14ac:dyDescent="0.2"/>
    <row r="5242" hidden="1" x14ac:dyDescent="0.2"/>
    <row r="5243" hidden="1" x14ac:dyDescent="0.2"/>
    <row r="5244" hidden="1" x14ac:dyDescent="0.2"/>
    <row r="5245" hidden="1" x14ac:dyDescent="0.2"/>
    <row r="5246" hidden="1" x14ac:dyDescent="0.2"/>
    <row r="5247" hidden="1" x14ac:dyDescent="0.2"/>
    <row r="5248" hidden="1" x14ac:dyDescent="0.2"/>
    <row r="5249" hidden="1" x14ac:dyDescent="0.2"/>
    <row r="5250" hidden="1" x14ac:dyDescent="0.2"/>
    <row r="5251" hidden="1" x14ac:dyDescent="0.2"/>
    <row r="5252" hidden="1" x14ac:dyDescent="0.2"/>
    <row r="5253" hidden="1" x14ac:dyDescent="0.2"/>
    <row r="5254" hidden="1" x14ac:dyDescent="0.2"/>
    <row r="5255" hidden="1" x14ac:dyDescent="0.2"/>
    <row r="5256" hidden="1" x14ac:dyDescent="0.2"/>
    <row r="5257" hidden="1" x14ac:dyDescent="0.2"/>
    <row r="5258" hidden="1" x14ac:dyDescent="0.2"/>
    <row r="5259" hidden="1" x14ac:dyDescent="0.2"/>
    <row r="5260" hidden="1" x14ac:dyDescent="0.2"/>
    <row r="5261" hidden="1" x14ac:dyDescent="0.2"/>
    <row r="5262" hidden="1" x14ac:dyDescent="0.2"/>
    <row r="5263" hidden="1" x14ac:dyDescent="0.2"/>
    <row r="5264" hidden="1" x14ac:dyDescent="0.2"/>
    <row r="5265" hidden="1" x14ac:dyDescent="0.2"/>
    <row r="5266" hidden="1" x14ac:dyDescent="0.2"/>
    <row r="5267" hidden="1" x14ac:dyDescent="0.2"/>
    <row r="5268" hidden="1" x14ac:dyDescent="0.2"/>
    <row r="5269" hidden="1" x14ac:dyDescent="0.2"/>
    <row r="5270" hidden="1" x14ac:dyDescent="0.2"/>
    <row r="5271" hidden="1" x14ac:dyDescent="0.2"/>
    <row r="5272" hidden="1" x14ac:dyDescent="0.2"/>
    <row r="5273" hidden="1" x14ac:dyDescent="0.2"/>
    <row r="5274" hidden="1" x14ac:dyDescent="0.2"/>
    <row r="5275" hidden="1" x14ac:dyDescent="0.2"/>
    <row r="5276" hidden="1" x14ac:dyDescent="0.2"/>
    <row r="5277" hidden="1" x14ac:dyDescent="0.2"/>
    <row r="5278" hidden="1" x14ac:dyDescent="0.2"/>
    <row r="5279" hidden="1" x14ac:dyDescent="0.2"/>
    <row r="5280" hidden="1" x14ac:dyDescent="0.2"/>
    <row r="5281" hidden="1" x14ac:dyDescent="0.2"/>
    <row r="5282" hidden="1" x14ac:dyDescent="0.2"/>
    <row r="5283" hidden="1" x14ac:dyDescent="0.2"/>
    <row r="5284" hidden="1" x14ac:dyDescent="0.2"/>
    <row r="5285" hidden="1" x14ac:dyDescent="0.2"/>
    <row r="5286" hidden="1" x14ac:dyDescent="0.2"/>
    <row r="5287" hidden="1" x14ac:dyDescent="0.2"/>
    <row r="5288" hidden="1" x14ac:dyDescent="0.2"/>
    <row r="5289" hidden="1" x14ac:dyDescent="0.2"/>
    <row r="5290" hidden="1" x14ac:dyDescent="0.2"/>
    <row r="5291" hidden="1" x14ac:dyDescent="0.2"/>
    <row r="5292" hidden="1" x14ac:dyDescent="0.2"/>
    <row r="5293" hidden="1" x14ac:dyDescent="0.2"/>
    <row r="5294" hidden="1" x14ac:dyDescent="0.2"/>
    <row r="5295" hidden="1" x14ac:dyDescent="0.2"/>
    <row r="5296" hidden="1" x14ac:dyDescent="0.2"/>
    <row r="5297" hidden="1" x14ac:dyDescent="0.2"/>
    <row r="5298" hidden="1" x14ac:dyDescent="0.2"/>
    <row r="5299" hidden="1" x14ac:dyDescent="0.2"/>
    <row r="5300" hidden="1" x14ac:dyDescent="0.2"/>
    <row r="5301" hidden="1" x14ac:dyDescent="0.2"/>
    <row r="5302" hidden="1" x14ac:dyDescent="0.2"/>
    <row r="5303" hidden="1" x14ac:dyDescent="0.2"/>
    <row r="5304" hidden="1" x14ac:dyDescent="0.2"/>
    <row r="5305" hidden="1" x14ac:dyDescent="0.2"/>
    <row r="5306" hidden="1" x14ac:dyDescent="0.2"/>
    <row r="5307" hidden="1" x14ac:dyDescent="0.2"/>
    <row r="5308" hidden="1" x14ac:dyDescent="0.2"/>
    <row r="5309" hidden="1" x14ac:dyDescent="0.2"/>
    <row r="5310" hidden="1" x14ac:dyDescent="0.2"/>
    <row r="5311" hidden="1" x14ac:dyDescent="0.2"/>
    <row r="5312" hidden="1" x14ac:dyDescent="0.2"/>
    <row r="5313" hidden="1" x14ac:dyDescent="0.2"/>
    <row r="5314" hidden="1" x14ac:dyDescent="0.2"/>
    <row r="5315" hidden="1" x14ac:dyDescent="0.2"/>
    <row r="5316" hidden="1" x14ac:dyDescent="0.2"/>
    <row r="5317" hidden="1" x14ac:dyDescent="0.2"/>
    <row r="5318" hidden="1" x14ac:dyDescent="0.2"/>
    <row r="5319" hidden="1" x14ac:dyDescent="0.2"/>
    <row r="5320" hidden="1" x14ac:dyDescent="0.2"/>
    <row r="5321" hidden="1" x14ac:dyDescent="0.2"/>
    <row r="5322" hidden="1" x14ac:dyDescent="0.2"/>
    <row r="5323" hidden="1" x14ac:dyDescent="0.2"/>
    <row r="5324" hidden="1" x14ac:dyDescent="0.2"/>
    <row r="5325" hidden="1" x14ac:dyDescent="0.2"/>
    <row r="5326" hidden="1" x14ac:dyDescent="0.2"/>
    <row r="5327" hidden="1" x14ac:dyDescent="0.2"/>
    <row r="5328" hidden="1" x14ac:dyDescent="0.2"/>
    <row r="5329" hidden="1" x14ac:dyDescent="0.2"/>
    <row r="5330" hidden="1" x14ac:dyDescent="0.2"/>
    <row r="5331" hidden="1" x14ac:dyDescent="0.2"/>
    <row r="5332" hidden="1" x14ac:dyDescent="0.2"/>
    <row r="5333" hidden="1" x14ac:dyDescent="0.2"/>
    <row r="5334" hidden="1" x14ac:dyDescent="0.2"/>
    <row r="5335" hidden="1" x14ac:dyDescent="0.2"/>
    <row r="5336" hidden="1" x14ac:dyDescent="0.2"/>
    <row r="5337" hidden="1" x14ac:dyDescent="0.2"/>
    <row r="5338" hidden="1" x14ac:dyDescent="0.2"/>
    <row r="5339" hidden="1" x14ac:dyDescent="0.2"/>
    <row r="5340" hidden="1" x14ac:dyDescent="0.2"/>
    <row r="5341" hidden="1" x14ac:dyDescent="0.2"/>
    <row r="5342" hidden="1" x14ac:dyDescent="0.2"/>
    <row r="5343" hidden="1" x14ac:dyDescent="0.2"/>
    <row r="5344" hidden="1" x14ac:dyDescent="0.2"/>
    <row r="5345" hidden="1" x14ac:dyDescent="0.2"/>
    <row r="5346" hidden="1" x14ac:dyDescent="0.2"/>
    <row r="5347" hidden="1" x14ac:dyDescent="0.2"/>
    <row r="5348" hidden="1" x14ac:dyDescent="0.2"/>
    <row r="5349" hidden="1" x14ac:dyDescent="0.2"/>
    <row r="5350" hidden="1" x14ac:dyDescent="0.2"/>
    <row r="5351" hidden="1" x14ac:dyDescent="0.2"/>
    <row r="5352" hidden="1" x14ac:dyDescent="0.2"/>
    <row r="5353" hidden="1" x14ac:dyDescent="0.2"/>
    <row r="5354" hidden="1" x14ac:dyDescent="0.2"/>
    <row r="5355" hidden="1" x14ac:dyDescent="0.2"/>
    <row r="5356" hidden="1" x14ac:dyDescent="0.2"/>
    <row r="5357" hidden="1" x14ac:dyDescent="0.2"/>
    <row r="5358" hidden="1" x14ac:dyDescent="0.2"/>
    <row r="5359" hidden="1" x14ac:dyDescent="0.2"/>
    <row r="5360" hidden="1" x14ac:dyDescent="0.2"/>
    <row r="5361" hidden="1" x14ac:dyDescent="0.2"/>
    <row r="5362" hidden="1" x14ac:dyDescent="0.2"/>
    <row r="5363" hidden="1" x14ac:dyDescent="0.2"/>
    <row r="5364" hidden="1" x14ac:dyDescent="0.2"/>
    <row r="5365" hidden="1" x14ac:dyDescent="0.2"/>
    <row r="5366" hidden="1" x14ac:dyDescent="0.2"/>
    <row r="5367" hidden="1" x14ac:dyDescent="0.2"/>
    <row r="5368" hidden="1" x14ac:dyDescent="0.2"/>
    <row r="5369" hidden="1" x14ac:dyDescent="0.2"/>
    <row r="5370" hidden="1" x14ac:dyDescent="0.2"/>
    <row r="5371" hidden="1" x14ac:dyDescent="0.2"/>
    <row r="5372" hidden="1" x14ac:dyDescent="0.2"/>
    <row r="5373" hidden="1" x14ac:dyDescent="0.2"/>
    <row r="5374" hidden="1" x14ac:dyDescent="0.2"/>
    <row r="5375" hidden="1" x14ac:dyDescent="0.2"/>
    <row r="5376" hidden="1" x14ac:dyDescent="0.2"/>
    <row r="5377" hidden="1" x14ac:dyDescent="0.2"/>
    <row r="5378" hidden="1" x14ac:dyDescent="0.2"/>
    <row r="5379" hidden="1" x14ac:dyDescent="0.2"/>
    <row r="5380" hidden="1" x14ac:dyDescent="0.2"/>
    <row r="5381" hidden="1" x14ac:dyDescent="0.2"/>
    <row r="5382" hidden="1" x14ac:dyDescent="0.2"/>
    <row r="5383" hidden="1" x14ac:dyDescent="0.2"/>
    <row r="5384" hidden="1" x14ac:dyDescent="0.2"/>
    <row r="5385" hidden="1" x14ac:dyDescent="0.2"/>
    <row r="5386" hidden="1" x14ac:dyDescent="0.2"/>
    <row r="5387" hidden="1" x14ac:dyDescent="0.2"/>
    <row r="5388" hidden="1" x14ac:dyDescent="0.2"/>
    <row r="5389" hidden="1" x14ac:dyDescent="0.2"/>
    <row r="5390" hidden="1" x14ac:dyDescent="0.2"/>
    <row r="5391" hidden="1" x14ac:dyDescent="0.2"/>
    <row r="5392" hidden="1" x14ac:dyDescent="0.2"/>
    <row r="5393" hidden="1" x14ac:dyDescent="0.2"/>
    <row r="5394" hidden="1" x14ac:dyDescent="0.2"/>
    <row r="5395" hidden="1" x14ac:dyDescent="0.2"/>
    <row r="5396" hidden="1" x14ac:dyDescent="0.2"/>
    <row r="5397" hidden="1" x14ac:dyDescent="0.2"/>
    <row r="5398" hidden="1" x14ac:dyDescent="0.2"/>
    <row r="5399" hidden="1" x14ac:dyDescent="0.2"/>
    <row r="5400" hidden="1" x14ac:dyDescent="0.2"/>
    <row r="5401" hidden="1" x14ac:dyDescent="0.2"/>
    <row r="5402" hidden="1" x14ac:dyDescent="0.2"/>
    <row r="5403" hidden="1" x14ac:dyDescent="0.2"/>
    <row r="5404" hidden="1" x14ac:dyDescent="0.2"/>
    <row r="5405" hidden="1" x14ac:dyDescent="0.2"/>
    <row r="5406" hidden="1" x14ac:dyDescent="0.2"/>
    <row r="5407" hidden="1" x14ac:dyDescent="0.2"/>
    <row r="5408" hidden="1" x14ac:dyDescent="0.2"/>
    <row r="5409" hidden="1" x14ac:dyDescent="0.2"/>
    <row r="5410" hidden="1" x14ac:dyDescent="0.2"/>
    <row r="5411" hidden="1" x14ac:dyDescent="0.2"/>
    <row r="5412" hidden="1" x14ac:dyDescent="0.2"/>
    <row r="5413" hidden="1" x14ac:dyDescent="0.2"/>
    <row r="5414" hidden="1" x14ac:dyDescent="0.2"/>
    <row r="5415" hidden="1" x14ac:dyDescent="0.2"/>
    <row r="5416" hidden="1" x14ac:dyDescent="0.2"/>
    <row r="5417" hidden="1" x14ac:dyDescent="0.2"/>
    <row r="5418" hidden="1" x14ac:dyDescent="0.2"/>
    <row r="5419" hidden="1" x14ac:dyDescent="0.2"/>
    <row r="5420" hidden="1" x14ac:dyDescent="0.2"/>
    <row r="5421" hidden="1" x14ac:dyDescent="0.2"/>
    <row r="5422" hidden="1" x14ac:dyDescent="0.2"/>
    <row r="5423" hidden="1" x14ac:dyDescent="0.2"/>
    <row r="5424" hidden="1" x14ac:dyDescent="0.2"/>
    <row r="5425" hidden="1" x14ac:dyDescent="0.2"/>
    <row r="5426" hidden="1" x14ac:dyDescent="0.2"/>
    <row r="5427" hidden="1" x14ac:dyDescent="0.2"/>
    <row r="5428" hidden="1" x14ac:dyDescent="0.2"/>
    <row r="5429" hidden="1" x14ac:dyDescent="0.2"/>
    <row r="5430" hidden="1" x14ac:dyDescent="0.2"/>
    <row r="5431" hidden="1" x14ac:dyDescent="0.2"/>
    <row r="5432" hidden="1" x14ac:dyDescent="0.2"/>
    <row r="5433" hidden="1" x14ac:dyDescent="0.2"/>
    <row r="5434" hidden="1" x14ac:dyDescent="0.2"/>
    <row r="5435" hidden="1" x14ac:dyDescent="0.2"/>
    <row r="5436" hidden="1" x14ac:dyDescent="0.2"/>
    <row r="5437" hidden="1" x14ac:dyDescent="0.2"/>
    <row r="5438" hidden="1" x14ac:dyDescent="0.2"/>
    <row r="5439" hidden="1" x14ac:dyDescent="0.2"/>
    <row r="5440" hidden="1" x14ac:dyDescent="0.2"/>
    <row r="5441" hidden="1" x14ac:dyDescent="0.2"/>
    <row r="5442" hidden="1" x14ac:dyDescent="0.2"/>
    <row r="5443" hidden="1" x14ac:dyDescent="0.2"/>
    <row r="5444" hidden="1" x14ac:dyDescent="0.2"/>
    <row r="5445" hidden="1" x14ac:dyDescent="0.2"/>
    <row r="5446" hidden="1" x14ac:dyDescent="0.2"/>
    <row r="5447" hidden="1" x14ac:dyDescent="0.2"/>
    <row r="5448" hidden="1" x14ac:dyDescent="0.2"/>
    <row r="5449" hidden="1" x14ac:dyDescent="0.2"/>
    <row r="5450" hidden="1" x14ac:dyDescent="0.2"/>
    <row r="5451" hidden="1" x14ac:dyDescent="0.2"/>
    <row r="5452" hidden="1" x14ac:dyDescent="0.2"/>
    <row r="5453" hidden="1" x14ac:dyDescent="0.2"/>
    <row r="5454" hidden="1" x14ac:dyDescent="0.2"/>
    <row r="5455" hidden="1" x14ac:dyDescent="0.2"/>
    <row r="5456" hidden="1" x14ac:dyDescent="0.2"/>
    <row r="5457" hidden="1" x14ac:dyDescent="0.2"/>
    <row r="5458" hidden="1" x14ac:dyDescent="0.2"/>
    <row r="5459" hidden="1" x14ac:dyDescent="0.2"/>
    <row r="5460" hidden="1" x14ac:dyDescent="0.2"/>
    <row r="5461" hidden="1" x14ac:dyDescent="0.2"/>
    <row r="5462" hidden="1" x14ac:dyDescent="0.2"/>
    <row r="5463" hidden="1" x14ac:dyDescent="0.2"/>
    <row r="5464" hidden="1" x14ac:dyDescent="0.2"/>
    <row r="5465" hidden="1" x14ac:dyDescent="0.2"/>
    <row r="5466" hidden="1" x14ac:dyDescent="0.2"/>
    <row r="5467" hidden="1" x14ac:dyDescent="0.2"/>
    <row r="5468" hidden="1" x14ac:dyDescent="0.2"/>
    <row r="5469" hidden="1" x14ac:dyDescent="0.2"/>
    <row r="5470" hidden="1" x14ac:dyDescent="0.2"/>
    <row r="5471" hidden="1" x14ac:dyDescent="0.2"/>
    <row r="5472" hidden="1" x14ac:dyDescent="0.2"/>
    <row r="5473" hidden="1" x14ac:dyDescent="0.2"/>
    <row r="5474" hidden="1" x14ac:dyDescent="0.2"/>
    <row r="5475" hidden="1" x14ac:dyDescent="0.2"/>
    <row r="5476" hidden="1" x14ac:dyDescent="0.2"/>
    <row r="5477" hidden="1" x14ac:dyDescent="0.2"/>
    <row r="5478" hidden="1" x14ac:dyDescent="0.2"/>
    <row r="5479" hidden="1" x14ac:dyDescent="0.2"/>
    <row r="5480" hidden="1" x14ac:dyDescent="0.2"/>
    <row r="5481" hidden="1" x14ac:dyDescent="0.2"/>
    <row r="5482" hidden="1" x14ac:dyDescent="0.2"/>
    <row r="5483" hidden="1" x14ac:dyDescent="0.2"/>
    <row r="5484" hidden="1" x14ac:dyDescent="0.2"/>
    <row r="5485" hidden="1" x14ac:dyDescent="0.2"/>
    <row r="5486" hidden="1" x14ac:dyDescent="0.2"/>
    <row r="5487" hidden="1" x14ac:dyDescent="0.2"/>
    <row r="5488" hidden="1" x14ac:dyDescent="0.2"/>
    <row r="5489" hidden="1" x14ac:dyDescent="0.2"/>
    <row r="5490" hidden="1" x14ac:dyDescent="0.2"/>
    <row r="5491" hidden="1" x14ac:dyDescent="0.2"/>
    <row r="5492" hidden="1" x14ac:dyDescent="0.2"/>
    <row r="5493" hidden="1" x14ac:dyDescent="0.2"/>
    <row r="5494" hidden="1" x14ac:dyDescent="0.2"/>
    <row r="5495" hidden="1" x14ac:dyDescent="0.2"/>
    <row r="5496" hidden="1" x14ac:dyDescent="0.2"/>
    <row r="5497" hidden="1" x14ac:dyDescent="0.2"/>
    <row r="5498" hidden="1" x14ac:dyDescent="0.2"/>
    <row r="5499" hidden="1" x14ac:dyDescent="0.2"/>
    <row r="5500" hidden="1" x14ac:dyDescent="0.2"/>
    <row r="5501" hidden="1" x14ac:dyDescent="0.2"/>
    <row r="5502" hidden="1" x14ac:dyDescent="0.2"/>
    <row r="5503" hidden="1" x14ac:dyDescent="0.2"/>
    <row r="5504" hidden="1" x14ac:dyDescent="0.2"/>
    <row r="5505" hidden="1" x14ac:dyDescent="0.2"/>
    <row r="5506" hidden="1" x14ac:dyDescent="0.2"/>
    <row r="5507" hidden="1" x14ac:dyDescent="0.2"/>
    <row r="5508" hidden="1" x14ac:dyDescent="0.2"/>
    <row r="5509" hidden="1" x14ac:dyDescent="0.2"/>
    <row r="5510" hidden="1" x14ac:dyDescent="0.2"/>
    <row r="5511" hidden="1" x14ac:dyDescent="0.2"/>
    <row r="5512" hidden="1" x14ac:dyDescent="0.2"/>
    <row r="5513" hidden="1" x14ac:dyDescent="0.2"/>
    <row r="5514" hidden="1" x14ac:dyDescent="0.2"/>
    <row r="5515" hidden="1" x14ac:dyDescent="0.2"/>
    <row r="5516" hidden="1" x14ac:dyDescent="0.2"/>
    <row r="5517" hidden="1" x14ac:dyDescent="0.2"/>
    <row r="5518" hidden="1" x14ac:dyDescent="0.2"/>
    <row r="5519" hidden="1" x14ac:dyDescent="0.2"/>
    <row r="5520" hidden="1" x14ac:dyDescent="0.2"/>
    <row r="5521" hidden="1" x14ac:dyDescent="0.2"/>
    <row r="5522" hidden="1" x14ac:dyDescent="0.2"/>
    <row r="5523" hidden="1" x14ac:dyDescent="0.2"/>
    <row r="5524" hidden="1" x14ac:dyDescent="0.2"/>
    <row r="5525" hidden="1" x14ac:dyDescent="0.2"/>
    <row r="5526" hidden="1" x14ac:dyDescent="0.2"/>
    <row r="5527" hidden="1" x14ac:dyDescent="0.2"/>
    <row r="5528" hidden="1" x14ac:dyDescent="0.2"/>
    <row r="5529" hidden="1" x14ac:dyDescent="0.2"/>
    <row r="5530" hidden="1" x14ac:dyDescent="0.2"/>
    <row r="5531" hidden="1" x14ac:dyDescent="0.2"/>
    <row r="5532" hidden="1" x14ac:dyDescent="0.2"/>
    <row r="5533" hidden="1" x14ac:dyDescent="0.2"/>
    <row r="5534" hidden="1" x14ac:dyDescent="0.2"/>
    <row r="5535" hidden="1" x14ac:dyDescent="0.2"/>
    <row r="5536" hidden="1" x14ac:dyDescent="0.2"/>
    <row r="5537" hidden="1" x14ac:dyDescent="0.2"/>
    <row r="5538" hidden="1" x14ac:dyDescent="0.2"/>
    <row r="5539" hidden="1" x14ac:dyDescent="0.2"/>
    <row r="5540" hidden="1" x14ac:dyDescent="0.2"/>
    <row r="5541" hidden="1" x14ac:dyDescent="0.2"/>
    <row r="5542" hidden="1" x14ac:dyDescent="0.2"/>
    <row r="5543" hidden="1" x14ac:dyDescent="0.2"/>
    <row r="5544" hidden="1" x14ac:dyDescent="0.2"/>
    <row r="5545" hidden="1" x14ac:dyDescent="0.2"/>
    <row r="5546" hidden="1" x14ac:dyDescent="0.2"/>
    <row r="5547" hidden="1" x14ac:dyDescent="0.2"/>
    <row r="5548" hidden="1" x14ac:dyDescent="0.2"/>
    <row r="5549" hidden="1" x14ac:dyDescent="0.2"/>
    <row r="5550" hidden="1" x14ac:dyDescent="0.2"/>
    <row r="5551" hidden="1" x14ac:dyDescent="0.2"/>
    <row r="5552" hidden="1" x14ac:dyDescent="0.2"/>
    <row r="5553" hidden="1" x14ac:dyDescent="0.2"/>
    <row r="5554" hidden="1" x14ac:dyDescent="0.2"/>
    <row r="5555" hidden="1" x14ac:dyDescent="0.2"/>
    <row r="5556" hidden="1" x14ac:dyDescent="0.2"/>
    <row r="5557" hidden="1" x14ac:dyDescent="0.2"/>
    <row r="5558" hidden="1" x14ac:dyDescent="0.2"/>
    <row r="5559" hidden="1" x14ac:dyDescent="0.2"/>
    <row r="5560" hidden="1" x14ac:dyDescent="0.2"/>
    <row r="5561" hidden="1" x14ac:dyDescent="0.2"/>
    <row r="5562" hidden="1" x14ac:dyDescent="0.2"/>
    <row r="5563" hidden="1" x14ac:dyDescent="0.2"/>
    <row r="5564" hidden="1" x14ac:dyDescent="0.2"/>
    <row r="5565" hidden="1" x14ac:dyDescent="0.2"/>
    <row r="5566" hidden="1" x14ac:dyDescent="0.2"/>
    <row r="5567" hidden="1" x14ac:dyDescent="0.2"/>
    <row r="5568" hidden="1" x14ac:dyDescent="0.2"/>
    <row r="5569" hidden="1" x14ac:dyDescent="0.2"/>
    <row r="5570" hidden="1" x14ac:dyDescent="0.2"/>
    <row r="5571" hidden="1" x14ac:dyDescent="0.2"/>
    <row r="5572" hidden="1" x14ac:dyDescent="0.2"/>
    <row r="5573" hidden="1" x14ac:dyDescent="0.2"/>
    <row r="5574" hidden="1" x14ac:dyDescent="0.2"/>
    <row r="5575" hidden="1" x14ac:dyDescent="0.2"/>
    <row r="5576" hidden="1" x14ac:dyDescent="0.2"/>
    <row r="5577" hidden="1" x14ac:dyDescent="0.2"/>
    <row r="5578" hidden="1" x14ac:dyDescent="0.2"/>
    <row r="5579" hidden="1" x14ac:dyDescent="0.2"/>
    <row r="5580" hidden="1" x14ac:dyDescent="0.2"/>
    <row r="5581" hidden="1" x14ac:dyDescent="0.2"/>
    <row r="5582" hidden="1" x14ac:dyDescent="0.2"/>
    <row r="5583" hidden="1" x14ac:dyDescent="0.2"/>
    <row r="5584" hidden="1" x14ac:dyDescent="0.2"/>
    <row r="5585" hidden="1" x14ac:dyDescent="0.2"/>
    <row r="5586" hidden="1" x14ac:dyDescent="0.2"/>
    <row r="5587" hidden="1" x14ac:dyDescent="0.2"/>
    <row r="5588" hidden="1" x14ac:dyDescent="0.2"/>
    <row r="5589" hidden="1" x14ac:dyDescent="0.2"/>
    <row r="5590" hidden="1" x14ac:dyDescent="0.2"/>
    <row r="5591" hidden="1" x14ac:dyDescent="0.2"/>
    <row r="5592" hidden="1" x14ac:dyDescent="0.2"/>
    <row r="5593" hidden="1" x14ac:dyDescent="0.2"/>
    <row r="5594" hidden="1" x14ac:dyDescent="0.2"/>
    <row r="5595" hidden="1" x14ac:dyDescent="0.2"/>
    <row r="5596" hidden="1" x14ac:dyDescent="0.2"/>
    <row r="5597" hidden="1" x14ac:dyDescent="0.2"/>
    <row r="5598" hidden="1" x14ac:dyDescent="0.2"/>
    <row r="5599" hidden="1" x14ac:dyDescent="0.2"/>
    <row r="5600" hidden="1" x14ac:dyDescent="0.2"/>
    <row r="5601" hidden="1" x14ac:dyDescent="0.2"/>
    <row r="5602" hidden="1" x14ac:dyDescent="0.2"/>
    <row r="5603" hidden="1" x14ac:dyDescent="0.2"/>
    <row r="5604" hidden="1" x14ac:dyDescent="0.2"/>
    <row r="5605" hidden="1" x14ac:dyDescent="0.2"/>
    <row r="5606" hidden="1" x14ac:dyDescent="0.2"/>
    <row r="5607" hidden="1" x14ac:dyDescent="0.2"/>
    <row r="5608" hidden="1" x14ac:dyDescent="0.2"/>
    <row r="5609" hidden="1" x14ac:dyDescent="0.2"/>
    <row r="5610" hidden="1" x14ac:dyDescent="0.2"/>
    <row r="5611" hidden="1" x14ac:dyDescent="0.2"/>
    <row r="5612" hidden="1" x14ac:dyDescent="0.2"/>
    <row r="5613" hidden="1" x14ac:dyDescent="0.2"/>
    <row r="5614" hidden="1" x14ac:dyDescent="0.2"/>
    <row r="5615" hidden="1" x14ac:dyDescent="0.2"/>
    <row r="5616" hidden="1" x14ac:dyDescent="0.2"/>
    <row r="5617" hidden="1" x14ac:dyDescent="0.2"/>
    <row r="5618" hidden="1" x14ac:dyDescent="0.2"/>
    <row r="5619" hidden="1" x14ac:dyDescent="0.2"/>
    <row r="5620" hidden="1" x14ac:dyDescent="0.2"/>
    <row r="5621" hidden="1" x14ac:dyDescent="0.2"/>
    <row r="5622" hidden="1" x14ac:dyDescent="0.2"/>
    <row r="5623" hidden="1" x14ac:dyDescent="0.2"/>
    <row r="5624" hidden="1" x14ac:dyDescent="0.2"/>
    <row r="5625" hidden="1" x14ac:dyDescent="0.2"/>
    <row r="5626" hidden="1" x14ac:dyDescent="0.2"/>
    <row r="5627" hidden="1" x14ac:dyDescent="0.2"/>
    <row r="5628" hidden="1" x14ac:dyDescent="0.2"/>
    <row r="5629" hidden="1" x14ac:dyDescent="0.2"/>
    <row r="5630" hidden="1" x14ac:dyDescent="0.2"/>
    <row r="5631" hidden="1" x14ac:dyDescent="0.2"/>
    <row r="5632" hidden="1" x14ac:dyDescent="0.2"/>
    <row r="5633" hidden="1" x14ac:dyDescent="0.2"/>
    <row r="5634" hidden="1" x14ac:dyDescent="0.2"/>
    <row r="5635" hidden="1" x14ac:dyDescent="0.2"/>
    <row r="5636" hidden="1" x14ac:dyDescent="0.2"/>
    <row r="5637" hidden="1" x14ac:dyDescent="0.2"/>
    <row r="5638" hidden="1" x14ac:dyDescent="0.2"/>
    <row r="5639" hidden="1" x14ac:dyDescent="0.2"/>
    <row r="5640" hidden="1" x14ac:dyDescent="0.2"/>
    <row r="5641" hidden="1" x14ac:dyDescent="0.2"/>
    <row r="5642" hidden="1" x14ac:dyDescent="0.2"/>
    <row r="5643" hidden="1" x14ac:dyDescent="0.2"/>
    <row r="5644" hidden="1" x14ac:dyDescent="0.2"/>
    <row r="5645" hidden="1" x14ac:dyDescent="0.2"/>
    <row r="5646" hidden="1" x14ac:dyDescent="0.2"/>
    <row r="5647" hidden="1" x14ac:dyDescent="0.2"/>
    <row r="5648" hidden="1" x14ac:dyDescent="0.2"/>
    <row r="5649" hidden="1" x14ac:dyDescent="0.2"/>
    <row r="5650" hidden="1" x14ac:dyDescent="0.2"/>
    <row r="5651" hidden="1" x14ac:dyDescent="0.2"/>
    <row r="5652" hidden="1" x14ac:dyDescent="0.2"/>
    <row r="5653" hidden="1" x14ac:dyDescent="0.2"/>
    <row r="5654" hidden="1" x14ac:dyDescent="0.2"/>
    <row r="5655" hidden="1" x14ac:dyDescent="0.2"/>
    <row r="5656" hidden="1" x14ac:dyDescent="0.2"/>
    <row r="5657" hidden="1" x14ac:dyDescent="0.2"/>
    <row r="5658" hidden="1" x14ac:dyDescent="0.2"/>
    <row r="5659" hidden="1" x14ac:dyDescent="0.2"/>
    <row r="5660" hidden="1" x14ac:dyDescent="0.2"/>
    <row r="5661" hidden="1" x14ac:dyDescent="0.2"/>
    <row r="5662" hidden="1" x14ac:dyDescent="0.2"/>
    <row r="5663" hidden="1" x14ac:dyDescent="0.2"/>
    <row r="5664" hidden="1" x14ac:dyDescent="0.2"/>
    <row r="5665" hidden="1" x14ac:dyDescent="0.2"/>
    <row r="5666" hidden="1" x14ac:dyDescent="0.2"/>
    <row r="5667" hidden="1" x14ac:dyDescent="0.2"/>
    <row r="5668" hidden="1" x14ac:dyDescent="0.2"/>
    <row r="5669" hidden="1" x14ac:dyDescent="0.2"/>
    <row r="5670" hidden="1" x14ac:dyDescent="0.2"/>
    <row r="5671" hidden="1" x14ac:dyDescent="0.2"/>
    <row r="5672" hidden="1" x14ac:dyDescent="0.2"/>
    <row r="5673" hidden="1" x14ac:dyDescent="0.2"/>
    <row r="5674" hidden="1" x14ac:dyDescent="0.2"/>
    <row r="5675" hidden="1" x14ac:dyDescent="0.2"/>
    <row r="5676" hidden="1" x14ac:dyDescent="0.2"/>
    <row r="5677" hidden="1" x14ac:dyDescent="0.2"/>
    <row r="5678" hidden="1" x14ac:dyDescent="0.2"/>
    <row r="5679" hidden="1" x14ac:dyDescent="0.2"/>
    <row r="5680" hidden="1" x14ac:dyDescent="0.2"/>
    <row r="5681" hidden="1" x14ac:dyDescent="0.2"/>
    <row r="5682" hidden="1" x14ac:dyDescent="0.2"/>
    <row r="5683" hidden="1" x14ac:dyDescent="0.2"/>
    <row r="5684" hidden="1" x14ac:dyDescent="0.2"/>
    <row r="5685" hidden="1" x14ac:dyDescent="0.2"/>
    <row r="5686" hidden="1" x14ac:dyDescent="0.2"/>
    <row r="5687" hidden="1" x14ac:dyDescent="0.2"/>
    <row r="5688" hidden="1" x14ac:dyDescent="0.2"/>
    <row r="5689" hidden="1" x14ac:dyDescent="0.2"/>
    <row r="5690" hidden="1" x14ac:dyDescent="0.2"/>
    <row r="5691" hidden="1" x14ac:dyDescent="0.2"/>
    <row r="5692" hidden="1" x14ac:dyDescent="0.2"/>
    <row r="5693" hidden="1" x14ac:dyDescent="0.2"/>
    <row r="5694" hidden="1" x14ac:dyDescent="0.2"/>
    <row r="5695" hidden="1" x14ac:dyDescent="0.2"/>
    <row r="5696" hidden="1" x14ac:dyDescent="0.2"/>
    <row r="5697" hidden="1" x14ac:dyDescent="0.2"/>
    <row r="5698" hidden="1" x14ac:dyDescent="0.2"/>
    <row r="5699" hidden="1" x14ac:dyDescent="0.2"/>
    <row r="5700" hidden="1" x14ac:dyDescent="0.2"/>
    <row r="5701" hidden="1" x14ac:dyDescent="0.2"/>
    <row r="5702" hidden="1" x14ac:dyDescent="0.2"/>
    <row r="5703" hidden="1" x14ac:dyDescent="0.2"/>
    <row r="5704" hidden="1" x14ac:dyDescent="0.2"/>
    <row r="5705" hidden="1" x14ac:dyDescent="0.2"/>
    <row r="5706" hidden="1" x14ac:dyDescent="0.2"/>
    <row r="5707" hidden="1" x14ac:dyDescent="0.2"/>
    <row r="5708" hidden="1" x14ac:dyDescent="0.2"/>
    <row r="5709" hidden="1" x14ac:dyDescent="0.2"/>
    <row r="5710" hidden="1" x14ac:dyDescent="0.2"/>
    <row r="5711" hidden="1" x14ac:dyDescent="0.2"/>
    <row r="5712" hidden="1" x14ac:dyDescent="0.2"/>
    <row r="5713" hidden="1" x14ac:dyDescent="0.2"/>
    <row r="5714" hidden="1" x14ac:dyDescent="0.2"/>
    <row r="5715" hidden="1" x14ac:dyDescent="0.2"/>
    <row r="5716" hidden="1" x14ac:dyDescent="0.2"/>
    <row r="5717" hidden="1" x14ac:dyDescent="0.2"/>
    <row r="5718" hidden="1" x14ac:dyDescent="0.2"/>
    <row r="5719" hidden="1" x14ac:dyDescent="0.2"/>
    <row r="5720" hidden="1" x14ac:dyDescent="0.2"/>
    <row r="5721" hidden="1" x14ac:dyDescent="0.2"/>
    <row r="5722" hidden="1" x14ac:dyDescent="0.2"/>
    <row r="5723" hidden="1" x14ac:dyDescent="0.2"/>
    <row r="5724" hidden="1" x14ac:dyDescent="0.2"/>
    <row r="5725" hidden="1" x14ac:dyDescent="0.2"/>
    <row r="5726" hidden="1" x14ac:dyDescent="0.2"/>
    <row r="5727" hidden="1" x14ac:dyDescent="0.2"/>
    <row r="5728" hidden="1" x14ac:dyDescent="0.2"/>
    <row r="5729" hidden="1" x14ac:dyDescent="0.2"/>
    <row r="5730" hidden="1" x14ac:dyDescent="0.2"/>
    <row r="5731" hidden="1" x14ac:dyDescent="0.2"/>
    <row r="5732" hidden="1" x14ac:dyDescent="0.2"/>
    <row r="5733" hidden="1" x14ac:dyDescent="0.2"/>
    <row r="5734" hidden="1" x14ac:dyDescent="0.2"/>
    <row r="5735" hidden="1" x14ac:dyDescent="0.2"/>
    <row r="5736" hidden="1" x14ac:dyDescent="0.2"/>
    <row r="5737" hidden="1" x14ac:dyDescent="0.2"/>
    <row r="5738" hidden="1" x14ac:dyDescent="0.2"/>
    <row r="5739" hidden="1" x14ac:dyDescent="0.2"/>
    <row r="5740" hidden="1" x14ac:dyDescent="0.2"/>
    <row r="5741" hidden="1" x14ac:dyDescent="0.2"/>
    <row r="5742" hidden="1" x14ac:dyDescent="0.2"/>
    <row r="5743" hidden="1" x14ac:dyDescent="0.2"/>
    <row r="5744" hidden="1" x14ac:dyDescent="0.2"/>
    <row r="5745" hidden="1" x14ac:dyDescent="0.2"/>
    <row r="5746" hidden="1" x14ac:dyDescent="0.2"/>
    <row r="5747" hidden="1" x14ac:dyDescent="0.2"/>
    <row r="5748" hidden="1" x14ac:dyDescent="0.2"/>
    <row r="5749" hidden="1" x14ac:dyDescent="0.2"/>
    <row r="5750" hidden="1" x14ac:dyDescent="0.2"/>
    <row r="5751" hidden="1" x14ac:dyDescent="0.2"/>
    <row r="5752" hidden="1" x14ac:dyDescent="0.2"/>
    <row r="5753" hidden="1" x14ac:dyDescent="0.2"/>
    <row r="5754" hidden="1" x14ac:dyDescent="0.2"/>
    <row r="5755" hidden="1" x14ac:dyDescent="0.2"/>
    <row r="5756" hidden="1" x14ac:dyDescent="0.2"/>
    <row r="5757" hidden="1" x14ac:dyDescent="0.2"/>
    <row r="5758" hidden="1" x14ac:dyDescent="0.2"/>
    <row r="5759" hidden="1" x14ac:dyDescent="0.2"/>
    <row r="5760" hidden="1" x14ac:dyDescent="0.2"/>
    <row r="5761" hidden="1" x14ac:dyDescent="0.2"/>
    <row r="5762" hidden="1" x14ac:dyDescent="0.2"/>
    <row r="5763" hidden="1" x14ac:dyDescent="0.2"/>
    <row r="5764" hidden="1" x14ac:dyDescent="0.2"/>
    <row r="5765" hidden="1" x14ac:dyDescent="0.2"/>
    <row r="5766" hidden="1" x14ac:dyDescent="0.2"/>
    <row r="5767" hidden="1" x14ac:dyDescent="0.2"/>
    <row r="5768" hidden="1" x14ac:dyDescent="0.2"/>
    <row r="5769" hidden="1" x14ac:dyDescent="0.2"/>
    <row r="5770" hidden="1" x14ac:dyDescent="0.2"/>
    <row r="5771" hidden="1" x14ac:dyDescent="0.2"/>
    <row r="5772" hidden="1" x14ac:dyDescent="0.2"/>
    <row r="5773" hidden="1" x14ac:dyDescent="0.2"/>
    <row r="5774" hidden="1" x14ac:dyDescent="0.2"/>
    <row r="5775" hidden="1" x14ac:dyDescent="0.2"/>
    <row r="5776" hidden="1" x14ac:dyDescent="0.2"/>
    <row r="5777" hidden="1" x14ac:dyDescent="0.2"/>
    <row r="5778" hidden="1" x14ac:dyDescent="0.2"/>
    <row r="5779" hidden="1" x14ac:dyDescent="0.2"/>
    <row r="5780" hidden="1" x14ac:dyDescent="0.2"/>
    <row r="5781" hidden="1" x14ac:dyDescent="0.2"/>
    <row r="5782" hidden="1" x14ac:dyDescent="0.2"/>
    <row r="5783" hidden="1" x14ac:dyDescent="0.2"/>
    <row r="5784" hidden="1" x14ac:dyDescent="0.2"/>
    <row r="5785" hidden="1" x14ac:dyDescent="0.2"/>
    <row r="5786" hidden="1" x14ac:dyDescent="0.2"/>
    <row r="5787" hidden="1" x14ac:dyDescent="0.2"/>
    <row r="5788" hidden="1" x14ac:dyDescent="0.2"/>
    <row r="5789" hidden="1" x14ac:dyDescent="0.2"/>
    <row r="5790" hidden="1" x14ac:dyDescent="0.2"/>
    <row r="5791" hidden="1" x14ac:dyDescent="0.2"/>
    <row r="5792" hidden="1" x14ac:dyDescent="0.2"/>
    <row r="5793" hidden="1" x14ac:dyDescent="0.2"/>
    <row r="5794" hidden="1" x14ac:dyDescent="0.2"/>
    <row r="5795" hidden="1" x14ac:dyDescent="0.2"/>
    <row r="5796" hidden="1" x14ac:dyDescent="0.2"/>
    <row r="5797" hidden="1" x14ac:dyDescent="0.2"/>
    <row r="5798" hidden="1" x14ac:dyDescent="0.2"/>
    <row r="5799" hidden="1" x14ac:dyDescent="0.2"/>
    <row r="5800" hidden="1" x14ac:dyDescent="0.2"/>
    <row r="5801" hidden="1" x14ac:dyDescent="0.2"/>
    <row r="5802" hidden="1" x14ac:dyDescent="0.2"/>
    <row r="5803" hidden="1" x14ac:dyDescent="0.2"/>
    <row r="5804" hidden="1" x14ac:dyDescent="0.2"/>
    <row r="5805" hidden="1" x14ac:dyDescent="0.2"/>
    <row r="5806" hidden="1" x14ac:dyDescent="0.2"/>
    <row r="5807" hidden="1" x14ac:dyDescent="0.2"/>
    <row r="5808" hidden="1" x14ac:dyDescent="0.2"/>
    <row r="5809" hidden="1" x14ac:dyDescent="0.2"/>
    <row r="5810" hidden="1" x14ac:dyDescent="0.2"/>
    <row r="5811" hidden="1" x14ac:dyDescent="0.2"/>
    <row r="5812" hidden="1" x14ac:dyDescent="0.2"/>
    <row r="5813" hidden="1" x14ac:dyDescent="0.2"/>
    <row r="5814" hidden="1" x14ac:dyDescent="0.2"/>
    <row r="5815" hidden="1" x14ac:dyDescent="0.2"/>
    <row r="5816" hidden="1" x14ac:dyDescent="0.2"/>
    <row r="5817" hidden="1" x14ac:dyDescent="0.2"/>
    <row r="5818" hidden="1" x14ac:dyDescent="0.2"/>
    <row r="5819" hidden="1" x14ac:dyDescent="0.2"/>
    <row r="5820" hidden="1" x14ac:dyDescent="0.2"/>
    <row r="5821" hidden="1" x14ac:dyDescent="0.2"/>
    <row r="5822" hidden="1" x14ac:dyDescent="0.2"/>
    <row r="5823" hidden="1" x14ac:dyDescent="0.2"/>
    <row r="5824" hidden="1" x14ac:dyDescent="0.2"/>
    <row r="5825" hidden="1" x14ac:dyDescent="0.2"/>
    <row r="5826" hidden="1" x14ac:dyDescent="0.2"/>
    <row r="5827" hidden="1" x14ac:dyDescent="0.2"/>
    <row r="5828" hidden="1" x14ac:dyDescent="0.2"/>
    <row r="5829" hidden="1" x14ac:dyDescent="0.2"/>
    <row r="5830" hidden="1" x14ac:dyDescent="0.2"/>
    <row r="5831" hidden="1" x14ac:dyDescent="0.2"/>
    <row r="5832" hidden="1" x14ac:dyDescent="0.2"/>
    <row r="5833" hidden="1" x14ac:dyDescent="0.2"/>
    <row r="5834" hidden="1" x14ac:dyDescent="0.2"/>
    <row r="5835" hidden="1" x14ac:dyDescent="0.2"/>
    <row r="5836" hidden="1" x14ac:dyDescent="0.2"/>
    <row r="5837" hidden="1" x14ac:dyDescent="0.2"/>
    <row r="5838" hidden="1" x14ac:dyDescent="0.2"/>
    <row r="5839" hidden="1" x14ac:dyDescent="0.2"/>
    <row r="5840" hidden="1" x14ac:dyDescent="0.2"/>
    <row r="5841" hidden="1" x14ac:dyDescent="0.2"/>
    <row r="5842" hidden="1" x14ac:dyDescent="0.2"/>
    <row r="5843" hidden="1" x14ac:dyDescent="0.2"/>
    <row r="5844" hidden="1" x14ac:dyDescent="0.2"/>
    <row r="5845" hidden="1" x14ac:dyDescent="0.2"/>
    <row r="5846" hidden="1" x14ac:dyDescent="0.2"/>
    <row r="5847" hidden="1" x14ac:dyDescent="0.2"/>
    <row r="5848" hidden="1" x14ac:dyDescent="0.2"/>
    <row r="5849" hidden="1" x14ac:dyDescent="0.2"/>
    <row r="5850" hidden="1" x14ac:dyDescent="0.2"/>
    <row r="5851" hidden="1" x14ac:dyDescent="0.2"/>
    <row r="5852" hidden="1" x14ac:dyDescent="0.2"/>
    <row r="5853" hidden="1" x14ac:dyDescent="0.2"/>
    <row r="5854" hidden="1" x14ac:dyDescent="0.2"/>
    <row r="5855" hidden="1" x14ac:dyDescent="0.2"/>
    <row r="5856" hidden="1" x14ac:dyDescent="0.2"/>
    <row r="5857" hidden="1" x14ac:dyDescent="0.2"/>
    <row r="5858" hidden="1" x14ac:dyDescent="0.2"/>
    <row r="5859" hidden="1" x14ac:dyDescent="0.2"/>
    <row r="5860" hidden="1" x14ac:dyDescent="0.2"/>
    <row r="5861" hidden="1" x14ac:dyDescent="0.2"/>
    <row r="5862" hidden="1" x14ac:dyDescent="0.2"/>
    <row r="5863" hidden="1" x14ac:dyDescent="0.2"/>
    <row r="5864" hidden="1" x14ac:dyDescent="0.2"/>
    <row r="5865" hidden="1" x14ac:dyDescent="0.2"/>
    <row r="5866" hidden="1" x14ac:dyDescent="0.2"/>
    <row r="5867" hidden="1" x14ac:dyDescent="0.2"/>
    <row r="5868" hidden="1" x14ac:dyDescent="0.2"/>
    <row r="5869" hidden="1" x14ac:dyDescent="0.2"/>
    <row r="5870" hidden="1" x14ac:dyDescent="0.2"/>
    <row r="5871" hidden="1" x14ac:dyDescent="0.2"/>
    <row r="5872" hidden="1" x14ac:dyDescent="0.2"/>
    <row r="5873" hidden="1" x14ac:dyDescent="0.2"/>
    <row r="5874" hidden="1" x14ac:dyDescent="0.2"/>
    <row r="5875" hidden="1" x14ac:dyDescent="0.2"/>
    <row r="5876" hidden="1" x14ac:dyDescent="0.2"/>
    <row r="5877" hidden="1" x14ac:dyDescent="0.2"/>
    <row r="5878" hidden="1" x14ac:dyDescent="0.2"/>
    <row r="5879" hidden="1" x14ac:dyDescent="0.2"/>
    <row r="5880" hidden="1" x14ac:dyDescent="0.2"/>
    <row r="5881" hidden="1" x14ac:dyDescent="0.2"/>
    <row r="5882" hidden="1" x14ac:dyDescent="0.2"/>
    <row r="5883" hidden="1" x14ac:dyDescent="0.2"/>
    <row r="5884" hidden="1" x14ac:dyDescent="0.2"/>
    <row r="5885" hidden="1" x14ac:dyDescent="0.2"/>
    <row r="5886" hidden="1" x14ac:dyDescent="0.2"/>
    <row r="5887" hidden="1" x14ac:dyDescent="0.2"/>
    <row r="5888" hidden="1" x14ac:dyDescent="0.2"/>
    <row r="5889" hidden="1" x14ac:dyDescent="0.2"/>
    <row r="5890" hidden="1" x14ac:dyDescent="0.2"/>
    <row r="5891" hidden="1" x14ac:dyDescent="0.2"/>
    <row r="5892" hidden="1" x14ac:dyDescent="0.2"/>
    <row r="5893" hidden="1" x14ac:dyDescent="0.2"/>
    <row r="5894" hidden="1" x14ac:dyDescent="0.2"/>
    <row r="5895" hidden="1" x14ac:dyDescent="0.2"/>
    <row r="5896" hidden="1" x14ac:dyDescent="0.2"/>
    <row r="5897" hidden="1" x14ac:dyDescent="0.2"/>
    <row r="5898" hidden="1" x14ac:dyDescent="0.2"/>
    <row r="5899" hidden="1" x14ac:dyDescent="0.2"/>
    <row r="5900" hidden="1" x14ac:dyDescent="0.2"/>
    <row r="5901" hidden="1" x14ac:dyDescent="0.2"/>
    <row r="5902" hidden="1" x14ac:dyDescent="0.2"/>
    <row r="5903" hidden="1" x14ac:dyDescent="0.2"/>
    <row r="5904" hidden="1" x14ac:dyDescent="0.2"/>
    <row r="5905" hidden="1" x14ac:dyDescent="0.2"/>
    <row r="5906" hidden="1" x14ac:dyDescent="0.2"/>
    <row r="5907" hidden="1" x14ac:dyDescent="0.2"/>
    <row r="5908" hidden="1" x14ac:dyDescent="0.2"/>
    <row r="5909" hidden="1" x14ac:dyDescent="0.2"/>
    <row r="5910" hidden="1" x14ac:dyDescent="0.2"/>
    <row r="5911" hidden="1" x14ac:dyDescent="0.2"/>
    <row r="5912" hidden="1" x14ac:dyDescent="0.2"/>
    <row r="5913" hidden="1" x14ac:dyDescent="0.2"/>
    <row r="5914" hidden="1" x14ac:dyDescent="0.2"/>
    <row r="5915" hidden="1" x14ac:dyDescent="0.2"/>
    <row r="5916" hidden="1" x14ac:dyDescent="0.2"/>
    <row r="5917" hidden="1" x14ac:dyDescent="0.2"/>
    <row r="5918" hidden="1" x14ac:dyDescent="0.2"/>
    <row r="5919" hidden="1" x14ac:dyDescent="0.2"/>
    <row r="5920" hidden="1" x14ac:dyDescent="0.2"/>
    <row r="5921" hidden="1" x14ac:dyDescent="0.2"/>
    <row r="5922" hidden="1" x14ac:dyDescent="0.2"/>
    <row r="5923" hidden="1" x14ac:dyDescent="0.2"/>
    <row r="5924" hidden="1" x14ac:dyDescent="0.2"/>
    <row r="5925" hidden="1" x14ac:dyDescent="0.2"/>
    <row r="5926" hidden="1" x14ac:dyDescent="0.2"/>
    <row r="5927" hidden="1" x14ac:dyDescent="0.2"/>
    <row r="5928" hidden="1" x14ac:dyDescent="0.2"/>
    <row r="5929" hidden="1" x14ac:dyDescent="0.2"/>
    <row r="5930" hidden="1" x14ac:dyDescent="0.2"/>
    <row r="5931" hidden="1" x14ac:dyDescent="0.2"/>
    <row r="5932" hidden="1" x14ac:dyDescent="0.2"/>
    <row r="5933" hidden="1" x14ac:dyDescent="0.2"/>
    <row r="5934" hidden="1" x14ac:dyDescent="0.2"/>
    <row r="5935" hidden="1" x14ac:dyDescent="0.2"/>
    <row r="5936" hidden="1" x14ac:dyDescent="0.2"/>
    <row r="5937" hidden="1" x14ac:dyDescent="0.2"/>
    <row r="5938" hidden="1" x14ac:dyDescent="0.2"/>
    <row r="5939" hidden="1" x14ac:dyDescent="0.2"/>
    <row r="5940" hidden="1" x14ac:dyDescent="0.2"/>
    <row r="5941" hidden="1" x14ac:dyDescent="0.2"/>
    <row r="5942" hidden="1" x14ac:dyDescent="0.2"/>
    <row r="5943" hidden="1" x14ac:dyDescent="0.2"/>
    <row r="5944" hidden="1" x14ac:dyDescent="0.2"/>
    <row r="5945" hidden="1" x14ac:dyDescent="0.2"/>
    <row r="5946" hidden="1" x14ac:dyDescent="0.2"/>
    <row r="5947" hidden="1" x14ac:dyDescent="0.2"/>
    <row r="5948" hidden="1" x14ac:dyDescent="0.2"/>
    <row r="5949" hidden="1" x14ac:dyDescent="0.2"/>
    <row r="5950" hidden="1" x14ac:dyDescent="0.2"/>
    <row r="5951" hidden="1" x14ac:dyDescent="0.2"/>
    <row r="5952" hidden="1" x14ac:dyDescent="0.2"/>
    <row r="5953" hidden="1" x14ac:dyDescent="0.2"/>
    <row r="5954" hidden="1" x14ac:dyDescent="0.2"/>
    <row r="5955" hidden="1" x14ac:dyDescent="0.2"/>
    <row r="5956" hidden="1" x14ac:dyDescent="0.2"/>
    <row r="5957" hidden="1" x14ac:dyDescent="0.2"/>
    <row r="5958" hidden="1" x14ac:dyDescent="0.2"/>
    <row r="5959" hidden="1" x14ac:dyDescent="0.2"/>
    <row r="5960" hidden="1" x14ac:dyDescent="0.2"/>
    <row r="5961" hidden="1" x14ac:dyDescent="0.2"/>
    <row r="5962" hidden="1" x14ac:dyDescent="0.2"/>
    <row r="5963" hidden="1" x14ac:dyDescent="0.2"/>
    <row r="5964" hidden="1" x14ac:dyDescent="0.2"/>
    <row r="5965" hidden="1" x14ac:dyDescent="0.2"/>
    <row r="5966" hidden="1" x14ac:dyDescent="0.2"/>
    <row r="5967" hidden="1" x14ac:dyDescent="0.2"/>
    <row r="5968" hidden="1" x14ac:dyDescent="0.2"/>
    <row r="5969" hidden="1" x14ac:dyDescent="0.2"/>
    <row r="5970" hidden="1" x14ac:dyDescent="0.2"/>
    <row r="5971" hidden="1" x14ac:dyDescent="0.2"/>
    <row r="5972" hidden="1" x14ac:dyDescent="0.2"/>
    <row r="5973" hidden="1" x14ac:dyDescent="0.2"/>
    <row r="5974" hidden="1" x14ac:dyDescent="0.2"/>
    <row r="5975" hidden="1" x14ac:dyDescent="0.2"/>
    <row r="5976" hidden="1" x14ac:dyDescent="0.2"/>
    <row r="5977" hidden="1" x14ac:dyDescent="0.2"/>
    <row r="5978" hidden="1" x14ac:dyDescent="0.2"/>
    <row r="5979" hidden="1" x14ac:dyDescent="0.2"/>
    <row r="5980" hidden="1" x14ac:dyDescent="0.2"/>
    <row r="5981" hidden="1" x14ac:dyDescent="0.2"/>
    <row r="5982" hidden="1" x14ac:dyDescent="0.2"/>
    <row r="5983" hidden="1" x14ac:dyDescent="0.2"/>
    <row r="5984" hidden="1" x14ac:dyDescent="0.2"/>
    <row r="5985" hidden="1" x14ac:dyDescent="0.2"/>
    <row r="5986" hidden="1" x14ac:dyDescent="0.2"/>
    <row r="5987" hidden="1" x14ac:dyDescent="0.2"/>
    <row r="5988" hidden="1" x14ac:dyDescent="0.2"/>
    <row r="5989" hidden="1" x14ac:dyDescent="0.2"/>
    <row r="5990" hidden="1" x14ac:dyDescent="0.2"/>
    <row r="5991" hidden="1" x14ac:dyDescent="0.2"/>
    <row r="5992" hidden="1" x14ac:dyDescent="0.2"/>
    <row r="5993" hidden="1" x14ac:dyDescent="0.2"/>
    <row r="5994" hidden="1" x14ac:dyDescent="0.2"/>
    <row r="5995" hidden="1" x14ac:dyDescent="0.2"/>
    <row r="5996" hidden="1" x14ac:dyDescent="0.2"/>
    <row r="5997" hidden="1" x14ac:dyDescent="0.2"/>
    <row r="5998" hidden="1" x14ac:dyDescent="0.2"/>
    <row r="5999" hidden="1" x14ac:dyDescent="0.2"/>
    <row r="6000" hidden="1" x14ac:dyDescent="0.2"/>
    <row r="6001" hidden="1" x14ac:dyDescent="0.2"/>
    <row r="6002" hidden="1" x14ac:dyDescent="0.2"/>
    <row r="6003" hidden="1" x14ac:dyDescent="0.2"/>
    <row r="6004" hidden="1" x14ac:dyDescent="0.2"/>
    <row r="6005" hidden="1" x14ac:dyDescent="0.2"/>
    <row r="6006" hidden="1" x14ac:dyDescent="0.2"/>
    <row r="6007" hidden="1" x14ac:dyDescent="0.2"/>
    <row r="6008" hidden="1" x14ac:dyDescent="0.2"/>
    <row r="6009" hidden="1" x14ac:dyDescent="0.2"/>
    <row r="6010" hidden="1" x14ac:dyDescent="0.2"/>
    <row r="6011" hidden="1" x14ac:dyDescent="0.2"/>
    <row r="6012" hidden="1" x14ac:dyDescent="0.2"/>
    <row r="6013" hidden="1" x14ac:dyDescent="0.2"/>
    <row r="6014" hidden="1" x14ac:dyDescent="0.2"/>
    <row r="6015" hidden="1" x14ac:dyDescent="0.2"/>
    <row r="6016" hidden="1" x14ac:dyDescent="0.2"/>
    <row r="6017" hidden="1" x14ac:dyDescent="0.2"/>
    <row r="6018" hidden="1" x14ac:dyDescent="0.2"/>
    <row r="6019" hidden="1" x14ac:dyDescent="0.2"/>
    <row r="6020" hidden="1" x14ac:dyDescent="0.2"/>
    <row r="6021" hidden="1" x14ac:dyDescent="0.2"/>
    <row r="6022" hidden="1" x14ac:dyDescent="0.2"/>
    <row r="6023" hidden="1" x14ac:dyDescent="0.2"/>
    <row r="6024" hidden="1" x14ac:dyDescent="0.2"/>
    <row r="6025" hidden="1" x14ac:dyDescent="0.2"/>
    <row r="6026" hidden="1" x14ac:dyDescent="0.2"/>
    <row r="6027" hidden="1" x14ac:dyDescent="0.2"/>
    <row r="6028" hidden="1" x14ac:dyDescent="0.2"/>
    <row r="6029" hidden="1" x14ac:dyDescent="0.2"/>
    <row r="6030" hidden="1" x14ac:dyDescent="0.2"/>
    <row r="6031" hidden="1" x14ac:dyDescent="0.2"/>
    <row r="6032" hidden="1" x14ac:dyDescent="0.2"/>
    <row r="6033" hidden="1" x14ac:dyDescent="0.2"/>
    <row r="6034" hidden="1" x14ac:dyDescent="0.2"/>
    <row r="6035" hidden="1" x14ac:dyDescent="0.2"/>
    <row r="6036" hidden="1" x14ac:dyDescent="0.2"/>
    <row r="6037" hidden="1" x14ac:dyDescent="0.2"/>
    <row r="6038" hidden="1" x14ac:dyDescent="0.2"/>
    <row r="6039" hidden="1" x14ac:dyDescent="0.2"/>
    <row r="6040" hidden="1" x14ac:dyDescent="0.2"/>
    <row r="6041" hidden="1" x14ac:dyDescent="0.2"/>
    <row r="6042" hidden="1" x14ac:dyDescent="0.2"/>
    <row r="6043" hidden="1" x14ac:dyDescent="0.2"/>
    <row r="6044" hidden="1" x14ac:dyDescent="0.2"/>
    <row r="6045" hidden="1" x14ac:dyDescent="0.2"/>
    <row r="6046" hidden="1" x14ac:dyDescent="0.2"/>
    <row r="6047" hidden="1" x14ac:dyDescent="0.2"/>
    <row r="6048" hidden="1" x14ac:dyDescent="0.2"/>
    <row r="6049" hidden="1" x14ac:dyDescent="0.2"/>
    <row r="6050" hidden="1" x14ac:dyDescent="0.2"/>
    <row r="6051" hidden="1" x14ac:dyDescent="0.2"/>
    <row r="6052" hidden="1" x14ac:dyDescent="0.2"/>
    <row r="6053" hidden="1" x14ac:dyDescent="0.2"/>
    <row r="6054" hidden="1" x14ac:dyDescent="0.2"/>
    <row r="6055" hidden="1" x14ac:dyDescent="0.2"/>
    <row r="6056" hidden="1" x14ac:dyDescent="0.2"/>
    <row r="6057" hidden="1" x14ac:dyDescent="0.2"/>
    <row r="6058" hidden="1" x14ac:dyDescent="0.2"/>
    <row r="6059" hidden="1" x14ac:dyDescent="0.2"/>
    <row r="6060" hidden="1" x14ac:dyDescent="0.2"/>
    <row r="6061" hidden="1" x14ac:dyDescent="0.2"/>
    <row r="6062" hidden="1" x14ac:dyDescent="0.2"/>
    <row r="6063" hidden="1" x14ac:dyDescent="0.2"/>
    <row r="6064" hidden="1" x14ac:dyDescent="0.2"/>
    <row r="6065" hidden="1" x14ac:dyDescent="0.2"/>
    <row r="6066" hidden="1" x14ac:dyDescent="0.2"/>
    <row r="6067" hidden="1" x14ac:dyDescent="0.2"/>
    <row r="6068" hidden="1" x14ac:dyDescent="0.2"/>
    <row r="6069" hidden="1" x14ac:dyDescent="0.2"/>
    <row r="6070" hidden="1" x14ac:dyDescent="0.2"/>
    <row r="6071" hidden="1" x14ac:dyDescent="0.2"/>
    <row r="6072" hidden="1" x14ac:dyDescent="0.2"/>
    <row r="6073" hidden="1" x14ac:dyDescent="0.2"/>
    <row r="6074" hidden="1" x14ac:dyDescent="0.2"/>
    <row r="6075" hidden="1" x14ac:dyDescent="0.2"/>
    <row r="6076" hidden="1" x14ac:dyDescent="0.2"/>
    <row r="6077" hidden="1" x14ac:dyDescent="0.2"/>
    <row r="6078" hidden="1" x14ac:dyDescent="0.2"/>
    <row r="6079" hidden="1" x14ac:dyDescent="0.2"/>
    <row r="6080" hidden="1" x14ac:dyDescent="0.2"/>
    <row r="6081" hidden="1" x14ac:dyDescent="0.2"/>
    <row r="6082" hidden="1" x14ac:dyDescent="0.2"/>
    <row r="6083" hidden="1" x14ac:dyDescent="0.2"/>
    <row r="6084" hidden="1" x14ac:dyDescent="0.2"/>
    <row r="6085" hidden="1" x14ac:dyDescent="0.2"/>
    <row r="6086" hidden="1" x14ac:dyDescent="0.2"/>
    <row r="6087" hidden="1" x14ac:dyDescent="0.2"/>
    <row r="6088" hidden="1" x14ac:dyDescent="0.2"/>
    <row r="6089" hidden="1" x14ac:dyDescent="0.2"/>
    <row r="6090" hidden="1" x14ac:dyDescent="0.2"/>
    <row r="6091" hidden="1" x14ac:dyDescent="0.2"/>
    <row r="6092" hidden="1" x14ac:dyDescent="0.2"/>
    <row r="6093" hidden="1" x14ac:dyDescent="0.2"/>
    <row r="6094" hidden="1" x14ac:dyDescent="0.2"/>
    <row r="6095" hidden="1" x14ac:dyDescent="0.2"/>
    <row r="6096" hidden="1" x14ac:dyDescent="0.2"/>
    <row r="6097" hidden="1" x14ac:dyDescent="0.2"/>
    <row r="6098" hidden="1" x14ac:dyDescent="0.2"/>
    <row r="6099" hidden="1" x14ac:dyDescent="0.2"/>
    <row r="6100" hidden="1" x14ac:dyDescent="0.2"/>
    <row r="6101" hidden="1" x14ac:dyDescent="0.2"/>
    <row r="6102" hidden="1" x14ac:dyDescent="0.2"/>
    <row r="6103" hidden="1" x14ac:dyDescent="0.2"/>
    <row r="6104" hidden="1" x14ac:dyDescent="0.2"/>
    <row r="6105" hidden="1" x14ac:dyDescent="0.2"/>
    <row r="6106" hidden="1" x14ac:dyDescent="0.2"/>
    <row r="6107" hidden="1" x14ac:dyDescent="0.2"/>
    <row r="6108" hidden="1" x14ac:dyDescent="0.2"/>
    <row r="6109" hidden="1" x14ac:dyDescent="0.2"/>
    <row r="6110" hidden="1" x14ac:dyDescent="0.2"/>
    <row r="6111" hidden="1" x14ac:dyDescent="0.2"/>
    <row r="6112" hidden="1" x14ac:dyDescent="0.2"/>
    <row r="6113" hidden="1" x14ac:dyDescent="0.2"/>
    <row r="6114" hidden="1" x14ac:dyDescent="0.2"/>
    <row r="6115" hidden="1" x14ac:dyDescent="0.2"/>
    <row r="6116" hidden="1" x14ac:dyDescent="0.2"/>
    <row r="6117" hidden="1" x14ac:dyDescent="0.2"/>
    <row r="6118" hidden="1" x14ac:dyDescent="0.2"/>
    <row r="6119" hidden="1" x14ac:dyDescent="0.2"/>
    <row r="6120" hidden="1" x14ac:dyDescent="0.2"/>
    <row r="6121" hidden="1" x14ac:dyDescent="0.2"/>
    <row r="6122" hidden="1" x14ac:dyDescent="0.2"/>
    <row r="6123" hidden="1" x14ac:dyDescent="0.2"/>
    <row r="6124" hidden="1" x14ac:dyDescent="0.2"/>
    <row r="6125" hidden="1" x14ac:dyDescent="0.2"/>
    <row r="6126" hidden="1" x14ac:dyDescent="0.2"/>
    <row r="6127" hidden="1" x14ac:dyDescent="0.2"/>
    <row r="6128" hidden="1" x14ac:dyDescent="0.2"/>
    <row r="6129" hidden="1" x14ac:dyDescent="0.2"/>
    <row r="6130" hidden="1" x14ac:dyDescent="0.2"/>
    <row r="6131" hidden="1" x14ac:dyDescent="0.2"/>
    <row r="6132" hidden="1" x14ac:dyDescent="0.2"/>
    <row r="6133" hidden="1" x14ac:dyDescent="0.2"/>
    <row r="6134" hidden="1" x14ac:dyDescent="0.2"/>
    <row r="6135" hidden="1" x14ac:dyDescent="0.2"/>
    <row r="6136" hidden="1" x14ac:dyDescent="0.2"/>
    <row r="6137" hidden="1" x14ac:dyDescent="0.2"/>
    <row r="6138" hidden="1" x14ac:dyDescent="0.2"/>
    <row r="6139" hidden="1" x14ac:dyDescent="0.2"/>
    <row r="6140" hidden="1" x14ac:dyDescent="0.2"/>
    <row r="6141" hidden="1" x14ac:dyDescent="0.2"/>
    <row r="6142" hidden="1" x14ac:dyDescent="0.2"/>
    <row r="6143" hidden="1" x14ac:dyDescent="0.2"/>
    <row r="6144" hidden="1" x14ac:dyDescent="0.2"/>
    <row r="6145" hidden="1" x14ac:dyDescent="0.2"/>
    <row r="6146" hidden="1" x14ac:dyDescent="0.2"/>
    <row r="6147" hidden="1" x14ac:dyDescent="0.2"/>
    <row r="6148" hidden="1" x14ac:dyDescent="0.2"/>
    <row r="6149" hidden="1" x14ac:dyDescent="0.2"/>
    <row r="6150" hidden="1" x14ac:dyDescent="0.2"/>
    <row r="6151" hidden="1" x14ac:dyDescent="0.2"/>
    <row r="6152" hidden="1" x14ac:dyDescent="0.2"/>
    <row r="6153" hidden="1" x14ac:dyDescent="0.2"/>
    <row r="6154" hidden="1" x14ac:dyDescent="0.2"/>
    <row r="6155" hidden="1" x14ac:dyDescent="0.2"/>
    <row r="6156" hidden="1" x14ac:dyDescent="0.2"/>
    <row r="6157" hidden="1" x14ac:dyDescent="0.2"/>
    <row r="6158" hidden="1" x14ac:dyDescent="0.2"/>
    <row r="6159" hidden="1" x14ac:dyDescent="0.2"/>
    <row r="6160" hidden="1" x14ac:dyDescent="0.2"/>
    <row r="6161" hidden="1" x14ac:dyDescent="0.2"/>
    <row r="6162" hidden="1" x14ac:dyDescent="0.2"/>
    <row r="6163" hidden="1" x14ac:dyDescent="0.2"/>
    <row r="6164" hidden="1" x14ac:dyDescent="0.2"/>
    <row r="6165" hidden="1" x14ac:dyDescent="0.2"/>
    <row r="6166" hidden="1" x14ac:dyDescent="0.2"/>
    <row r="6167" hidden="1" x14ac:dyDescent="0.2"/>
    <row r="6168" hidden="1" x14ac:dyDescent="0.2"/>
    <row r="6169" hidden="1" x14ac:dyDescent="0.2"/>
    <row r="6170" hidden="1" x14ac:dyDescent="0.2"/>
    <row r="6171" hidden="1" x14ac:dyDescent="0.2"/>
    <row r="6172" hidden="1" x14ac:dyDescent="0.2"/>
    <row r="6173" hidden="1" x14ac:dyDescent="0.2"/>
    <row r="6174" hidden="1" x14ac:dyDescent="0.2"/>
    <row r="6175" hidden="1" x14ac:dyDescent="0.2"/>
    <row r="6176" hidden="1" x14ac:dyDescent="0.2"/>
    <row r="6177" hidden="1" x14ac:dyDescent="0.2"/>
    <row r="6178" hidden="1" x14ac:dyDescent="0.2"/>
    <row r="6179" hidden="1" x14ac:dyDescent="0.2"/>
    <row r="6180" hidden="1" x14ac:dyDescent="0.2"/>
    <row r="6181" hidden="1" x14ac:dyDescent="0.2"/>
    <row r="6182" hidden="1" x14ac:dyDescent="0.2"/>
    <row r="6183" hidden="1" x14ac:dyDescent="0.2"/>
    <row r="6184" hidden="1" x14ac:dyDescent="0.2"/>
    <row r="6185" hidden="1" x14ac:dyDescent="0.2"/>
    <row r="6186" hidden="1" x14ac:dyDescent="0.2"/>
    <row r="6187" hidden="1" x14ac:dyDescent="0.2"/>
    <row r="6188" hidden="1" x14ac:dyDescent="0.2"/>
    <row r="6189" hidden="1" x14ac:dyDescent="0.2"/>
    <row r="6190" hidden="1" x14ac:dyDescent="0.2"/>
    <row r="6191" hidden="1" x14ac:dyDescent="0.2"/>
    <row r="6192" hidden="1" x14ac:dyDescent="0.2"/>
    <row r="6193" hidden="1" x14ac:dyDescent="0.2"/>
    <row r="6194" hidden="1" x14ac:dyDescent="0.2"/>
    <row r="6195" hidden="1" x14ac:dyDescent="0.2"/>
    <row r="6196" hidden="1" x14ac:dyDescent="0.2"/>
    <row r="6197" hidden="1" x14ac:dyDescent="0.2"/>
    <row r="6198" hidden="1" x14ac:dyDescent="0.2"/>
    <row r="6199" hidden="1" x14ac:dyDescent="0.2"/>
    <row r="6200" hidden="1" x14ac:dyDescent="0.2"/>
    <row r="6201" hidden="1" x14ac:dyDescent="0.2"/>
    <row r="6202" hidden="1" x14ac:dyDescent="0.2"/>
    <row r="6203" hidden="1" x14ac:dyDescent="0.2"/>
    <row r="6204" hidden="1" x14ac:dyDescent="0.2"/>
    <row r="6205" hidden="1" x14ac:dyDescent="0.2"/>
    <row r="6206" hidden="1" x14ac:dyDescent="0.2"/>
    <row r="6207" hidden="1" x14ac:dyDescent="0.2"/>
    <row r="6208" hidden="1" x14ac:dyDescent="0.2"/>
    <row r="6209" hidden="1" x14ac:dyDescent="0.2"/>
    <row r="6210" hidden="1" x14ac:dyDescent="0.2"/>
    <row r="6211" hidden="1" x14ac:dyDescent="0.2"/>
    <row r="6212" hidden="1" x14ac:dyDescent="0.2"/>
    <row r="6213" hidden="1" x14ac:dyDescent="0.2"/>
    <row r="6214" hidden="1" x14ac:dyDescent="0.2"/>
    <row r="6215" hidden="1" x14ac:dyDescent="0.2"/>
    <row r="6216" hidden="1" x14ac:dyDescent="0.2"/>
    <row r="6217" hidden="1" x14ac:dyDescent="0.2"/>
    <row r="6218" hidden="1" x14ac:dyDescent="0.2"/>
    <row r="6219" hidden="1" x14ac:dyDescent="0.2"/>
    <row r="6220" hidden="1" x14ac:dyDescent="0.2"/>
    <row r="6221" hidden="1" x14ac:dyDescent="0.2"/>
    <row r="6222" hidden="1" x14ac:dyDescent="0.2"/>
    <row r="6223" hidden="1" x14ac:dyDescent="0.2"/>
    <row r="6224" hidden="1" x14ac:dyDescent="0.2"/>
    <row r="6225" hidden="1" x14ac:dyDescent="0.2"/>
    <row r="6226" hidden="1" x14ac:dyDescent="0.2"/>
    <row r="6227" hidden="1" x14ac:dyDescent="0.2"/>
    <row r="6228" hidden="1" x14ac:dyDescent="0.2"/>
    <row r="6229" hidden="1" x14ac:dyDescent="0.2"/>
    <row r="6230" hidden="1" x14ac:dyDescent="0.2"/>
    <row r="6231" hidden="1" x14ac:dyDescent="0.2"/>
    <row r="6232" hidden="1" x14ac:dyDescent="0.2"/>
    <row r="6233" hidden="1" x14ac:dyDescent="0.2"/>
    <row r="6234" hidden="1" x14ac:dyDescent="0.2"/>
    <row r="6235" hidden="1" x14ac:dyDescent="0.2"/>
    <row r="6236" hidden="1" x14ac:dyDescent="0.2"/>
    <row r="6237" hidden="1" x14ac:dyDescent="0.2"/>
    <row r="6238" hidden="1" x14ac:dyDescent="0.2"/>
    <row r="6239" hidden="1" x14ac:dyDescent="0.2"/>
    <row r="6240" hidden="1" x14ac:dyDescent="0.2"/>
    <row r="6241" hidden="1" x14ac:dyDescent="0.2"/>
    <row r="6242" hidden="1" x14ac:dyDescent="0.2"/>
    <row r="6243" hidden="1" x14ac:dyDescent="0.2"/>
    <row r="6244" hidden="1" x14ac:dyDescent="0.2"/>
    <row r="6245" hidden="1" x14ac:dyDescent="0.2"/>
    <row r="6246" hidden="1" x14ac:dyDescent="0.2"/>
    <row r="6247" hidden="1" x14ac:dyDescent="0.2"/>
    <row r="6248" hidden="1" x14ac:dyDescent="0.2"/>
    <row r="6249" hidden="1" x14ac:dyDescent="0.2"/>
    <row r="6250" hidden="1" x14ac:dyDescent="0.2"/>
    <row r="6251" hidden="1" x14ac:dyDescent="0.2"/>
    <row r="6252" hidden="1" x14ac:dyDescent="0.2"/>
    <row r="6253" hidden="1" x14ac:dyDescent="0.2"/>
    <row r="6254" hidden="1" x14ac:dyDescent="0.2"/>
    <row r="6255" hidden="1" x14ac:dyDescent="0.2"/>
    <row r="6256" hidden="1" x14ac:dyDescent="0.2"/>
    <row r="6257" hidden="1" x14ac:dyDescent="0.2"/>
    <row r="6258" hidden="1" x14ac:dyDescent="0.2"/>
    <row r="6259" hidden="1" x14ac:dyDescent="0.2"/>
    <row r="6260" hidden="1" x14ac:dyDescent="0.2"/>
    <row r="6261" hidden="1" x14ac:dyDescent="0.2"/>
    <row r="6262" hidden="1" x14ac:dyDescent="0.2"/>
    <row r="6263" hidden="1" x14ac:dyDescent="0.2"/>
    <row r="6264" hidden="1" x14ac:dyDescent="0.2"/>
    <row r="6265" hidden="1" x14ac:dyDescent="0.2"/>
    <row r="6266" hidden="1" x14ac:dyDescent="0.2"/>
    <row r="6267" hidden="1" x14ac:dyDescent="0.2"/>
    <row r="6268" hidden="1" x14ac:dyDescent="0.2"/>
    <row r="6269" hidden="1" x14ac:dyDescent="0.2"/>
    <row r="6270" hidden="1" x14ac:dyDescent="0.2"/>
    <row r="6271" hidden="1" x14ac:dyDescent="0.2"/>
    <row r="6272" hidden="1" x14ac:dyDescent="0.2"/>
    <row r="6273" hidden="1" x14ac:dyDescent="0.2"/>
    <row r="6274" hidden="1" x14ac:dyDescent="0.2"/>
    <row r="6275" hidden="1" x14ac:dyDescent="0.2"/>
    <row r="6276" hidden="1" x14ac:dyDescent="0.2"/>
    <row r="6277" hidden="1" x14ac:dyDescent="0.2"/>
    <row r="6278" hidden="1" x14ac:dyDescent="0.2"/>
    <row r="6279" hidden="1" x14ac:dyDescent="0.2"/>
    <row r="6280" hidden="1" x14ac:dyDescent="0.2"/>
    <row r="6281" hidden="1" x14ac:dyDescent="0.2"/>
    <row r="6282" hidden="1" x14ac:dyDescent="0.2"/>
    <row r="6283" hidden="1" x14ac:dyDescent="0.2"/>
    <row r="6284" hidden="1" x14ac:dyDescent="0.2"/>
    <row r="6285" hidden="1" x14ac:dyDescent="0.2"/>
    <row r="6286" hidden="1" x14ac:dyDescent="0.2"/>
    <row r="6287" hidden="1" x14ac:dyDescent="0.2"/>
    <row r="6288" hidden="1" x14ac:dyDescent="0.2"/>
    <row r="6289" hidden="1" x14ac:dyDescent="0.2"/>
    <row r="6290" hidden="1" x14ac:dyDescent="0.2"/>
    <row r="6291" hidden="1" x14ac:dyDescent="0.2"/>
    <row r="6292" hidden="1" x14ac:dyDescent="0.2"/>
    <row r="6293" hidden="1" x14ac:dyDescent="0.2"/>
    <row r="6294" hidden="1" x14ac:dyDescent="0.2"/>
    <row r="6295" hidden="1" x14ac:dyDescent="0.2"/>
    <row r="6296" hidden="1" x14ac:dyDescent="0.2"/>
    <row r="6297" hidden="1" x14ac:dyDescent="0.2"/>
    <row r="6298" hidden="1" x14ac:dyDescent="0.2"/>
    <row r="6299" hidden="1" x14ac:dyDescent="0.2"/>
    <row r="6300" hidden="1" x14ac:dyDescent="0.2"/>
    <row r="6301" hidden="1" x14ac:dyDescent="0.2"/>
    <row r="6302" hidden="1" x14ac:dyDescent="0.2"/>
    <row r="6303" hidden="1" x14ac:dyDescent="0.2"/>
    <row r="6304" hidden="1" x14ac:dyDescent="0.2"/>
    <row r="6305" hidden="1" x14ac:dyDescent="0.2"/>
    <row r="6306" hidden="1" x14ac:dyDescent="0.2"/>
    <row r="6307" hidden="1" x14ac:dyDescent="0.2"/>
    <row r="6308" hidden="1" x14ac:dyDescent="0.2"/>
    <row r="6309" hidden="1" x14ac:dyDescent="0.2"/>
    <row r="6310" hidden="1" x14ac:dyDescent="0.2"/>
    <row r="6311" hidden="1" x14ac:dyDescent="0.2"/>
    <row r="6312" hidden="1" x14ac:dyDescent="0.2"/>
    <row r="6313" hidden="1" x14ac:dyDescent="0.2"/>
    <row r="6314" hidden="1" x14ac:dyDescent="0.2"/>
    <row r="6315" hidden="1" x14ac:dyDescent="0.2"/>
    <row r="6316" hidden="1" x14ac:dyDescent="0.2"/>
    <row r="6317" hidden="1" x14ac:dyDescent="0.2"/>
    <row r="6318" hidden="1" x14ac:dyDescent="0.2"/>
    <row r="6319" hidden="1" x14ac:dyDescent="0.2"/>
    <row r="6320" hidden="1" x14ac:dyDescent="0.2"/>
    <row r="6321" hidden="1" x14ac:dyDescent="0.2"/>
    <row r="6322" hidden="1" x14ac:dyDescent="0.2"/>
    <row r="6323" hidden="1" x14ac:dyDescent="0.2"/>
    <row r="6324" hidden="1" x14ac:dyDescent="0.2"/>
    <row r="6325" hidden="1" x14ac:dyDescent="0.2"/>
    <row r="6326" hidden="1" x14ac:dyDescent="0.2"/>
    <row r="6327" hidden="1" x14ac:dyDescent="0.2"/>
    <row r="6328" hidden="1" x14ac:dyDescent="0.2"/>
    <row r="6329" hidden="1" x14ac:dyDescent="0.2"/>
    <row r="6330" hidden="1" x14ac:dyDescent="0.2"/>
    <row r="6331" hidden="1" x14ac:dyDescent="0.2"/>
    <row r="6332" hidden="1" x14ac:dyDescent="0.2"/>
    <row r="6333" hidden="1" x14ac:dyDescent="0.2"/>
    <row r="6334" hidden="1" x14ac:dyDescent="0.2"/>
    <row r="6335" hidden="1" x14ac:dyDescent="0.2"/>
    <row r="6336" hidden="1" x14ac:dyDescent="0.2"/>
    <row r="6337" hidden="1" x14ac:dyDescent="0.2"/>
    <row r="6338" hidden="1" x14ac:dyDescent="0.2"/>
    <row r="6339" hidden="1" x14ac:dyDescent="0.2"/>
    <row r="6340" hidden="1" x14ac:dyDescent="0.2"/>
    <row r="6341" hidden="1" x14ac:dyDescent="0.2"/>
    <row r="6342" hidden="1" x14ac:dyDescent="0.2"/>
    <row r="6343" hidden="1" x14ac:dyDescent="0.2"/>
    <row r="6344" hidden="1" x14ac:dyDescent="0.2"/>
    <row r="6345" hidden="1" x14ac:dyDescent="0.2"/>
    <row r="6346" hidden="1" x14ac:dyDescent="0.2"/>
    <row r="6347" hidden="1" x14ac:dyDescent="0.2"/>
    <row r="6348" hidden="1" x14ac:dyDescent="0.2"/>
    <row r="6349" hidden="1" x14ac:dyDescent="0.2"/>
    <row r="6350" hidden="1" x14ac:dyDescent="0.2"/>
    <row r="6351" hidden="1" x14ac:dyDescent="0.2"/>
    <row r="6352" hidden="1" x14ac:dyDescent="0.2"/>
    <row r="6353" hidden="1" x14ac:dyDescent="0.2"/>
    <row r="6354" hidden="1" x14ac:dyDescent="0.2"/>
    <row r="6355" hidden="1" x14ac:dyDescent="0.2"/>
    <row r="6356" hidden="1" x14ac:dyDescent="0.2"/>
    <row r="6357" hidden="1" x14ac:dyDescent="0.2"/>
    <row r="6358" hidden="1" x14ac:dyDescent="0.2"/>
    <row r="6359" hidden="1" x14ac:dyDescent="0.2"/>
    <row r="6360" hidden="1" x14ac:dyDescent="0.2"/>
    <row r="6361" hidden="1" x14ac:dyDescent="0.2"/>
    <row r="6362" hidden="1" x14ac:dyDescent="0.2"/>
    <row r="6363" hidden="1" x14ac:dyDescent="0.2"/>
    <row r="6364" hidden="1" x14ac:dyDescent="0.2"/>
    <row r="6365" hidden="1" x14ac:dyDescent="0.2"/>
    <row r="6366" hidden="1" x14ac:dyDescent="0.2"/>
    <row r="6367" hidden="1" x14ac:dyDescent="0.2"/>
    <row r="6368" hidden="1" x14ac:dyDescent="0.2"/>
    <row r="6369" hidden="1" x14ac:dyDescent="0.2"/>
    <row r="6370" hidden="1" x14ac:dyDescent="0.2"/>
    <row r="6371" hidden="1" x14ac:dyDescent="0.2"/>
    <row r="6372" hidden="1" x14ac:dyDescent="0.2"/>
    <row r="6373" hidden="1" x14ac:dyDescent="0.2"/>
    <row r="6374" hidden="1" x14ac:dyDescent="0.2"/>
    <row r="6375" hidden="1" x14ac:dyDescent="0.2"/>
    <row r="6376" hidden="1" x14ac:dyDescent="0.2"/>
    <row r="6377" hidden="1" x14ac:dyDescent="0.2"/>
    <row r="6378" hidden="1" x14ac:dyDescent="0.2"/>
    <row r="6379" hidden="1" x14ac:dyDescent="0.2"/>
    <row r="6380" hidden="1" x14ac:dyDescent="0.2"/>
    <row r="6381" hidden="1" x14ac:dyDescent="0.2"/>
    <row r="6382" hidden="1" x14ac:dyDescent="0.2"/>
    <row r="6383" hidden="1" x14ac:dyDescent="0.2"/>
    <row r="6384" hidden="1" x14ac:dyDescent="0.2"/>
    <row r="6385" hidden="1" x14ac:dyDescent="0.2"/>
    <row r="6386" hidden="1" x14ac:dyDescent="0.2"/>
    <row r="6387" hidden="1" x14ac:dyDescent="0.2"/>
    <row r="6388" hidden="1" x14ac:dyDescent="0.2"/>
    <row r="6389" hidden="1" x14ac:dyDescent="0.2"/>
    <row r="6390" hidden="1" x14ac:dyDescent="0.2"/>
    <row r="6391" hidden="1" x14ac:dyDescent="0.2"/>
    <row r="6392" hidden="1" x14ac:dyDescent="0.2"/>
    <row r="6393" hidden="1" x14ac:dyDescent="0.2"/>
    <row r="6394" hidden="1" x14ac:dyDescent="0.2"/>
    <row r="6395" hidden="1" x14ac:dyDescent="0.2"/>
    <row r="6396" hidden="1" x14ac:dyDescent="0.2"/>
    <row r="6397" hidden="1" x14ac:dyDescent="0.2"/>
    <row r="6398" hidden="1" x14ac:dyDescent="0.2"/>
    <row r="6399" hidden="1" x14ac:dyDescent="0.2"/>
    <row r="6400" hidden="1" x14ac:dyDescent="0.2"/>
    <row r="6401" hidden="1" x14ac:dyDescent="0.2"/>
    <row r="6402" hidden="1" x14ac:dyDescent="0.2"/>
    <row r="6403" hidden="1" x14ac:dyDescent="0.2"/>
    <row r="6404" hidden="1" x14ac:dyDescent="0.2"/>
    <row r="6405" hidden="1" x14ac:dyDescent="0.2"/>
    <row r="6406" hidden="1" x14ac:dyDescent="0.2"/>
    <row r="6407" hidden="1" x14ac:dyDescent="0.2"/>
    <row r="6408" hidden="1" x14ac:dyDescent="0.2"/>
    <row r="6409" hidden="1" x14ac:dyDescent="0.2"/>
    <row r="6410" hidden="1" x14ac:dyDescent="0.2"/>
    <row r="6411" hidden="1" x14ac:dyDescent="0.2"/>
    <row r="6412" hidden="1" x14ac:dyDescent="0.2"/>
    <row r="6413" hidden="1" x14ac:dyDescent="0.2"/>
    <row r="6414" hidden="1" x14ac:dyDescent="0.2"/>
    <row r="6415" hidden="1" x14ac:dyDescent="0.2"/>
    <row r="6416" hidden="1" x14ac:dyDescent="0.2"/>
    <row r="6417" hidden="1" x14ac:dyDescent="0.2"/>
    <row r="6418" hidden="1" x14ac:dyDescent="0.2"/>
    <row r="6419" hidden="1" x14ac:dyDescent="0.2"/>
    <row r="6420" hidden="1" x14ac:dyDescent="0.2"/>
    <row r="6421" hidden="1" x14ac:dyDescent="0.2"/>
    <row r="6422" hidden="1" x14ac:dyDescent="0.2"/>
    <row r="6423" hidden="1" x14ac:dyDescent="0.2"/>
    <row r="6424" hidden="1" x14ac:dyDescent="0.2"/>
    <row r="6425" hidden="1" x14ac:dyDescent="0.2"/>
    <row r="6426" hidden="1" x14ac:dyDescent="0.2"/>
    <row r="6427" hidden="1" x14ac:dyDescent="0.2"/>
    <row r="6428" hidden="1" x14ac:dyDescent="0.2"/>
    <row r="6429" hidden="1" x14ac:dyDescent="0.2"/>
    <row r="6430" hidden="1" x14ac:dyDescent="0.2"/>
    <row r="6431" hidden="1" x14ac:dyDescent="0.2"/>
    <row r="6432" hidden="1" x14ac:dyDescent="0.2"/>
    <row r="6433" hidden="1" x14ac:dyDescent="0.2"/>
    <row r="6434" hidden="1" x14ac:dyDescent="0.2"/>
    <row r="6435" hidden="1" x14ac:dyDescent="0.2"/>
    <row r="6436" hidden="1" x14ac:dyDescent="0.2"/>
    <row r="6437" hidden="1" x14ac:dyDescent="0.2"/>
    <row r="6438" hidden="1" x14ac:dyDescent="0.2"/>
    <row r="6439" hidden="1" x14ac:dyDescent="0.2"/>
    <row r="6440" hidden="1" x14ac:dyDescent="0.2"/>
    <row r="6441" hidden="1" x14ac:dyDescent="0.2"/>
    <row r="6442" hidden="1" x14ac:dyDescent="0.2"/>
    <row r="6443" hidden="1" x14ac:dyDescent="0.2"/>
    <row r="6444" hidden="1" x14ac:dyDescent="0.2"/>
    <row r="6445" hidden="1" x14ac:dyDescent="0.2"/>
    <row r="6446" hidden="1" x14ac:dyDescent="0.2"/>
    <row r="6447" hidden="1" x14ac:dyDescent="0.2"/>
    <row r="6448" hidden="1" x14ac:dyDescent="0.2"/>
    <row r="6449" hidden="1" x14ac:dyDescent="0.2"/>
    <row r="6450" hidden="1" x14ac:dyDescent="0.2"/>
    <row r="6451" hidden="1" x14ac:dyDescent="0.2"/>
    <row r="6452" hidden="1" x14ac:dyDescent="0.2"/>
    <row r="6453" hidden="1" x14ac:dyDescent="0.2"/>
    <row r="6454" hidden="1" x14ac:dyDescent="0.2"/>
    <row r="6455" hidden="1" x14ac:dyDescent="0.2"/>
    <row r="6456" hidden="1" x14ac:dyDescent="0.2"/>
    <row r="6457" hidden="1" x14ac:dyDescent="0.2"/>
    <row r="6458" hidden="1" x14ac:dyDescent="0.2"/>
    <row r="6459" hidden="1" x14ac:dyDescent="0.2"/>
    <row r="6460" hidden="1" x14ac:dyDescent="0.2"/>
    <row r="6461" hidden="1" x14ac:dyDescent="0.2"/>
    <row r="6462" hidden="1" x14ac:dyDescent="0.2"/>
    <row r="6463" hidden="1" x14ac:dyDescent="0.2"/>
    <row r="6464" hidden="1" x14ac:dyDescent="0.2"/>
    <row r="6465" hidden="1" x14ac:dyDescent="0.2"/>
    <row r="6466" hidden="1" x14ac:dyDescent="0.2"/>
    <row r="6467" hidden="1" x14ac:dyDescent="0.2"/>
    <row r="6468" hidden="1" x14ac:dyDescent="0.2"/>
    <row r="6469" hidden="1" x14ac:dyDescent="0.2"/>
    <row r="6470" hidden="1" x14ac:dyDescent="0.2"/>
    <row r="6471" hidden="1" x14ac:dyDescent="0.2"/>
    <row r="6472" hidden="1" x14ac:dyDescent="0.2"/>
    <row r="6473" hidden="1" x14ac:dyDescent="0.2"/>
    <row r="6474" hidden="1" x14ac:dyDescent="0.2"/>
    <row r="6475" hidden="1" x14ac:dyDescent="0.2"/>
    <row r="6476" hidden="1" x14ac:dyDescent="0.2"/>
    <row r="6477" hidden="1" x14ac:dyDescent="0.2"/>
    <row r="6478" hidden="1" x14ac:dyDescent="0.2"/>
    <row r="6479" hidden="1" x14ac:dyDescent="0.2"/>
    <row r="6480" hidden="1" x14ac:dyDescent="0.2"/>
    <row r="6481" hidden="1" x14ac:dyDescent="0.2"/>
    <row r="6482" hidden="1" x14ac:dyDescent="0.2"/>
    <row r="6483" hidden="1" x14ac:dyDescent="0.2"/>
    <row r="6484" hidden="1" x14ac:dyDescent="0.2"/>
    <row r="6485" hidden="1" x14ac:dyDescent="0.2"/>
    <row r="6486" hidden="1" x14ac:dyDescent="0.2"/>
    <row r="6487" hidden="1" x14ac:dyDescent="0.2"/>
    <row r="6488" hidden="1" x14ac:dyDescent="0.2"/>
    <row r="6489" hidden="1" x14ac:dyDescent="0.2"/>
    <row r="6490" hidden="1" x14ac:dyDescent="0.2"/>
    <row r="6491" hidden="1" x14ac:dyDescent="0.2"/>
    <row r="6492" hidden="1" x14ac:dyDescent="0.2"/>
    <row r="6493" hidden="1" x14ac:dyDescent="0.2"/>
    <row r="6494" hidden="1" x14ac:dyDescent="0.2"/>
    <row r="6495" hidden="1" x14ac:dyDescent="0.2"/>
    <row r="6496" hidden="1" x14ac:dyDescent="0.2"/>
    <row r="6497" hidden="1" x14ac:dyDescent="0.2"/>
    <row r="6498" hidden="1" x14ac:dyDescent="0.2"/>
    <row r="6499" hidden="1" x14ac:dyDescent="0.2"/>
    <row r="6500" hidden="1" x14ac:dyDescent="0.2"/>
    <row r="6501" hidden="1" x14ac:dyDescent="0.2"/>
    <row r="6502" hidden="1" x14ac:dyDescent="0.2"/>
    <row r="6503" hidden="1" x14ac:dyDescent="0.2"/>
    <row r="6504" hidden="1" x14ac:dyDescent="0.2"/>
    <row r="6505" hidden="1" x14ac:dyDescent="0.2"/>
    <row r="6506" hidden="1" x14ac:dyDescent="0.2"/>
    <row r="6507" hidden="1" x14ac:dyDescent="0.2"/>
    <row r="6508" hidden="1" x14ac:dyDescent="0.2"/>
    <row r="6509" hidden="1" x14ac:dyDescent="0.2"/>
    <row r="6510" hidden="1" x14ac:dyDescent="0.2"/>
    <row r="6511" hidden="1" x14ac:dyDescent="0.2"/>
    <row r="6512" hidden="1" x14ac:dyDescent="0.2"/>
    <row r="6513" hidden="1" x14ac:dyDescent="0.2"/>
    <row r="6514" hidden="1" x14ac:dyDescent="0.2"/>
    <row r="6515" hidden="1" x14ac:dyDescent="0.2"/>
    <row r="6516" hidden="1" x14ac:dyDescent="0.2"/>
    <row r="6517" hidden="1" x14ac:dyDescent="0.2"/>
    <row r="6518" hidden="1" x14ac:dyDescent="0.2"/>
    <row r="6519" hidden="1" x14ac:dyDescent="0.2"/>
    <row r="6520" hidden="1" x14ac:dyDescent="0.2"/>
    <row r="6521" hidden="1" x14ac:dyDescent="0.2"/>
    <row r="6522" hidden="1" x14ac:dyDescent="0.2"/>
    <row r="6523" hidden="1" x14ac:dyDescent="0.2"/>
    <row r="6524" hidden="1" x14ac:dyDescent="0.2"/>
    <row r="6525" hidden="1" x14ac:dyDescent="0.2"/>
    <row r="6526" hidden="1" x14ac:dyDescent="0.2"/>
    <row r="6527" hidden="1" x14ac:dyDescent="0.2"/>
    <row r="6528" hidden="1" x14ac:dyDescent="0.2"/>
    <row r="6529" hidden="1" x14ac:dyDescent="0.2"/>
    <row r="6530" hidden="1" x14ac:dyDescent="0.2"/>
    <row r="6531" hidden="1" x14ac:dyDescent="0.2"/>
    <row r="6532" hidden="1" x14ac:dyDescent="0.2"/>
    <row r="6533" hidden="1" x14ac:dyDescent="0.2"/>
    <row r="6534" hidden="1" x14ac:dyDescent="0.2"/>
    <row r="6535" hidden="1" x14ac:dyDescent="0.2"/>
    <row r="6536" hidden="1" x14ac:dyDescent="0.2"/>
    <row r="6537" hidden="1" x14ac:dyDescent="0.2"/>
    <row r="6538" hidden="1" x14ac:dyDescent="0.2"/>
    <row r="6539" hidden="1" x14ac:dyDescent="0.2"/>
    <row r="6540" hidden="1" x14ac:dyDescent="0.2"/>
    <row r="6541" hidden="1" x14ac:dyDescent="0.2"/>
    <row r="6542" hidden="1" x14ac:dyDescent="0.2"/>
    <row r="6543" hidden="1" x14ac:dyDescent="0.2"/>
    <row r="6544" hidden="1" x14ac:dyDescent="0.2"/>
    <row r="6545" hidden="1" x14ac:dyDescent="0.2"/>
    <row r="6546" hidden="1" x14ac:dyDescent="0.2"/>
    <row r="6547" hidden="1" x14ac:dyDescent="0.2"/>
    <row r="6548" hidden="1" x14ac:dyDescent="0.2"/>
    <row r="6549" hidden="1" x14ac:dyDescent="0.2"/>
    <row r="6550" hidden="1" x14ac:dyDescent="0.2"/>
    <row r="6551" hidden="1" x14ac:dyDescent="0.2"/>
    <row r="6552" hidden="1" x14ac:dyDescent="0.2"/>
    <row r="6553" hidden="1" x14ac:dyDescent="0.2"/>
    <row r="6554" hidden="1" x14ac:dyDescent="0.2"/>
    <row r="6555" hidden="1" x14ac:dyDescent="0.2"/>
    <row r="6556" hidden="1" x14ac:dyDescent="0.2"/>
    <row r="6557" hidden="1" x14ac:dyDescent="0.2"/>
    <row r="6558" hidden="1" x14ac:dyDescent="0.2"/>
    <row r="6559" hidden="1" x14ac:dyDescent="0.2"/>
    <row r="6560" hidden="1" x14ac:dyDescent="0.2"/>
    <row r="6561" hidden="1" x14ac:dyDescent="0.2"/>
    <row r="6562" hidden="1" x14ac:dyDescent="0.2"/>
    <row r="6563" hidden="1" x14ac:dyDescent="0.2"/>
    <row r="6564" hidden="1" x14ac:dyDescent="0.2"/>
    <row r="6565" hidden="1" x14ac:dyDescent="0.2"/>
    <row r="6566" hidden="1" x14ac:dyDescent="0.2"/>
    <row r="6567" hidden="1" x14ac:dyDescent="0.2"/>
    <row r="6568" hidden="1" x14ac:dyDescent="0.2"/>
    <row r="6569" hidden="1" x14ac:dyDescent="0.2"/>
    <row r="6570" hidden="1" x14ac:dyDescent="0.2"/>
    <row r="6571" hidden="1" x14ac:dyDescent="0.2"/>
    <row r="6572" hidden="1" x14ac:dyDescent="0.2"/>
    <row r="6573" hidden="1" x14ac:dyDescent="0.2"/>
    <row r="6574" hidden="1" x14ac:dyDescent="0.2"/>
    <row r="6575" hidden="1" x14ac:dyDescent="0.2"/>
    <row r="6576" hidden="1" x14ac:dyDescent="0.2"/>
    <row r="6577" hidden="1" x14ac:dyDescent="0.2"/>
    <row r="6578" hidden="1" x14ac:dyDescent="0.2"/>
    <row r="6579" hidden="1" x14ac:dyDescent="0.2"/>
    <row r="6580" hidden="1" x14ac:dyDescent="0.2"/>
    <row r="6581" hidden="1" x14ac:dyDescent="0.2"/>
    <row r="6582" hidden="1" x14ac:dyDescent="0.2"/>
    <row r="6583" hidden="1" x14ac:dyDescent="0.2"/>
    <row r="6584" hidden="1" x14ac:dyDescent="0.2"/>
    <row r="6585" hidden="1" x14ac:dyDescent="0.2"/>
    <row r="6586" hidden="1" x14ac:dyDescent="0.2"/>
    <row r="6587" hidden="1" x14ac:dyDescent="0.2"/>
    <row r="6588" hidden="1" x14ac:dyDescent="0.2"/>
    <row r="6589" hidden="1" x14ac:dyDescent="0.2"/>
    <row r="6590" hidden="1" x14ac:dyDescent="0.2"/>
    <row r="6591" hidden="1" x14ac:dyDescent="0.2"/>
    <row r="6592" hidden="1" x14ac:dyDescent="0.2"/>
    <row r="6593" hidden="1" x14ac:dyDescent="0.2"/>
    <row r="6594" hidden="1" x14ac:dyDescent="0.2"/>
    <row r="6595" hidden="1" x14ac:dyDescent="0.2"/>
    <row r="6596" hidden="1" x14ac:dyDescent="0.2"/>
    <row r="6597" hidden="1" x14ac:dyDescent="0.2"/>
    <row r="6598" hidden="1" x14ac:dyDescent="0.2"/>
    <row r="6599" hidden="1" x14ac:dyDescent="0.2"/>
    <row r="6600" hidden="1" x14ac:dyDescent="0.2"/>
    <row r="6601" hidden="1" x14ac:dyDescent="0.2"/>
    <row r="6602" hidden="1" x14ac:dyDescent="0.2"/>
    <row r="6603" hidden="1" x14ac:dyDescent="0.2"/>
    <row r="6604" hidden="1" x14ac:dyDescent="0.2"/>
    <row r="6605" hidden="1" x14ac:dyDescent="0.2"/>
    <row r="6606" hidden="1" x14ac:dyDescent="0.2"/>
    <row r="6607" hidden="1" x14ac:dyDescent="0.2"/>
    <row r="6608" hidden="1" x14ac:dyDescent="0.2"/>
    <row r="6609" hidden="1" x14ac:dyDescent="0.2"/>
    <row r="6610" hidden="1" x14ac:dyDescent="0.2"/>
    <row r="6611" hidden="1" x14ac:dyDescent="0.2"/>
    <row r="6612" hidden="1" x14ac:dyDescent="0.2"/>
    <row r="6613" hidden="1" x14ac:dyDescent="0.2"/>
    <row r="6614" hidden="1" x14ac:dyDescent="0.2"/>
    <row r="6615" hidden="1" x14ac:dyDescent="0.2"/>
    <row r="6616" hidden="1" x14ac:dyDescent="0.2"/>
    <row r="6617" hidden="1" x14ac:dyDescent="0.2"/>
    <row r="6618" hidden="1" x14ac:dyDescent="0.2"/>
    <row r="6619" hidden="1" x14ac:dyDescent="0.2"/>
    <row r="6620" hidden="1" x14ac:dyDescent="0.2"/>
    <row r="6621" hidden="1" x14ac:dyDescent="0.2"/>
    <row r="6622" hidden="1" x14ac:dyDescent="0.2"/>
    <row r="6623" hidden="1" x14ac:dyDescent="0.2"/>
    <row r="6624" hidden="1" x14ac:dyDescent="0.2"/>
    <row r="6625" hidden="1" x14ac:dyDescent="0.2"/>
    <row r="6626" hidden="1" x14ac:dyDescent="0.2"/>
    <row r="6627" hidden="1" x14ac:dyDescent="0.2"/>
    <row r="6628" hidden="1" x14ac:dyDescent="0.2"/>
    <row r="6629" hidden="1" x14ac:dyDescent="0.2"/>
    <row r="6630" hidden="1" x14ac:dyDescent="0.2"/>
    <row r="6631" hidden="1" x14ac:dyDescent="0.2"/>
    <row r="6632" hidden="1" x14ac:dyDescent="0.2"/>
    <row r="6633" hidden="1" x14ac:dyDescent="0.2"/>
    <row r="6634" hidden="1" x14ac:dyDescent="0.2"/>
    <row r="6635" hidden="1" x14ac:dyDescent="0.2"/>
    <row r="6636" hidden="1" x14ac:dyDescent="0.2"/>
    <row r="6637" hidden="1" x14ac:dyDescent="0.2"/>
    <row r="6638" hidden="1" x14ac:dyDescent="0.2"/>
    <row r="6639" hidden="1" x14ac:dyDescent="0.2"/>
    <row r="6640" hidden="1" x14ac:dyDescent="0.2"/>
    <row r="6641" hidden="1" x14ac:dyDescent="0.2"/>
    <row r="6642" hidden="1" x14ac:dyDescent="0.2"/>
    <row r="6643" hidden="1" x14ac:dyDescent="0.2"/>
    <row r="6644" hidden="1" x14ac:dyDescent="0.2"/>
    <row r="6645" hidden="1" x14ac:dyDescent="0.2"/>
    <row r="6646" hidden="1" x14ac:dyDescent="0.2"/>
    <row r="6647" hidden="1" x14ac:dyDescent="0.2"/>
    <row r="6648" hidden="1" x14ac:dyDescent="0.2"/>
    <row r="6649" hidden="1" x14ac:dyDescent="0.2"/>
    <row r="6650" hidden="1" x14ac:dyDescent="0.2"/>
    <row r="6651" hidden="1" x14ac:dyDescent="0.2"/>
    <row r="6652" hidden="1" x14ac:dyDescent="0.2"/>
    <row r="6653" hidden="1" x14ac:dyDescent="0.2"/>
    <row r="6654" hidden="1" x14ac:dyDescent="0.2"/>
    <row r="6655" hidden="1" x14ac:dyDescent="0.2"/>
    <row r="6656" hidden="1" x14ac:dyDescent="0.2"/>
    <row r="6657" hidden="1" x14ac:dyDescent="0.2"/>
    <row r="6658" hidden="1" x14ac:dyDescent="0.2"/>
    <row r="6659" hidden="1" x14ac:dyDescent="0.2"/>
    <row r="6660" hidden="1" x14ac:dyDescent="0.2"/>
    <row r="6661" hidden="1" x14ac:dyDescent="0.2"/>
    <row r="6662" hidden="1" x14ac:dyDescent="0.2"/>
    <row r="6663" hidden="1" x14ac:dyDescent="0.2"/>
    <row r="6664" hidden="1" x14ac:dyDescent="0.2"/>
    <row r="6665" hidden="1" x14ac:dyDescent="0.2"/>
    <row r="6666" hidden="1" x14ac:dyDescent="0.2"/>
    <row r="6667" hidden="1" x14ac:dyDescent="0.2"/>
    <row r="6668" hidden="1" x14ac:dyDescent="0.2"/>
    <row r="6669" hidden="1" x14ac:dyDescent="0.2"/>
    <row r="6670" hidden="1" x14ac:dyDescent="0.2"/>
    <row r="6671" hidden="1" x14ac:dyDescent="0.2"/>
    <row r="6672" hidden="1" x14ac:dyDescent="0.2"/>
    <row r="6673" hidden="1" x14ac:dyDescent="0.2"/>
    <row r="6674" hidden="1" x14ac:dyDescent="0.2"/>
    <row r="6675" hidden="1" x14ac:dyDescent="0.2"/>
    <row r="6676" hidden="1" x14ac:dyDescent="0.2"/>
    <row r="6677" hidden="1" x14ac:dyDescent="0.2"/>
    <row r="6678" hidden="1" x14ac:dyDescent="0.2"/>
    <row r="6679" hidden="1" x14ac:dyDescent="0.2"/>
    <row r="6680" hidden="1" x14ac:dyDescent="0.2"/>
    <row r="6681" hidden="1" x14ac:dyDescent="0.2"/>
    <row r="6682" hidden="1" x14ac:dyDescent="0.2"/>
    <row r="6683" hidden="1" x14ac:dyDescent="0.2"/>
    <row r="6684" hidden="1" x14ac:dyDescent="0.2"/>
    <row r="6685" hidden="1" x14ac:dyDescent="0.2"/>
    <row r="6686" hidden="1" x14ac:dyDescent="0.2"/>
    <row r="6687" hidden="1" x14ac:dyDescent="0.2"/>
    <row r="6688" hidden="1" x14ac:dyDescent="0.2"/>
    <row r="6689" hidden="1" x14ac:dyDescent="0.2"/>
    <row r="6690" hidden="1" x14ac:dyDescent="0.2"/>
    <row r="6691" hidden="1" x14ac:dyDescent="0.2"/>
    <row r="6692" hidden="1" x14ac:dyDescent="0.2"/>
    <row r="6693" hidden="1" x14ac:dyDescent="0.2"/>
    <row r="6694" hidden="1" x14ac:dyDescent="0.2"/>
    <row r="6695" hidden="1" x14ac:dyDescent="0.2"/>
    <row r="6696" hidden="1" x14ac:dyDescent="0.2"/>
    <row r="6697" hidden="1" x14ac:dyDescent="0.2"/>
    <row r="6698" hidden="1" x14ac:dyDescent="0.2"/>
    <row r="6699" hidden="1" x14ac:dyDescent="0.2"/>
    <row r="6700" hidden="1" x14ac:dyDescent="0.2"/>
    <row r="6701" hidden="1" x14ac:dyDescent="0.2"/>
    <row r="6702" hidden="1" x14ac:dyDescent="0.2"/>
    <row r="6703" hidden="1" x14ac:dyDescent="0.2"/>
    <row r="6704" hidden="1" x14ac:dyDescent="0.2"/>
    <row r="6705" hidden="1" x14ac:dyDescent="0.2"/>
    <row r="6706" hidden="1" x14ac:dyDescent="0.2"/>
    <row r="6707" hidden="1" x14ac:dyDescent="0.2"/>
    <row r="6708" hidden="1" x14ac:dyDescent="0.2"/>
    <row r="6709" hidden="1" x14ac:dyDescent="0.2"/>
    <row r="6710" hidden="1" x14ac:dyDescent="0.2"/>
    <row r="6711" hidden="1" x14ac:dyDescent="0.2"/>
    <row r="6712" hidden="1" x14ac:dyDescent="0.2"/>
    <row r="6713" hidden="1" x14ac:dyDescent="0.2"/>
    <row r="6714" hidden="1" x14ac:dyDescent="0.2"/>
    <row r="6715" hidden="1" x14ac:dyDescent="0.2"/>
    <row r="6716" hidden="1" x14ac:dyDescent="0.2"/>
    <row r="6717" hidden="1" x14ac:dyDescent="0.2"/>
    <row r="6718" hidden="1" x14ac:dyDescent="0.2"/>
    <row r="6719" hidden="1" x14ac:dyDescent="0.2"/>
    <row r="6720" hidden="1" x14ac:dyDescent="0.2"/>
    <row r="6721" hidden="1" x14ac:dyDescent="0.2"/>
    <row r="6722" hidden="1" x14ac:dyDescent="0.2"/>
    <row r="6723" hidden="1" x14ac:dyDescent="0.2"/>
    <row r="6724" hidden="1" x14ac:dyDescent="0.2"/>
    <row r="6725" hidden="1" x14ac:dyDescent="0.2"/>
    <row r="6726" hidden="1" x14ac:dyDescent="0.2"/>
    <row r="6727" hidden="1" x14ac:dyDescent="0.2"/>
    <row r="6728" hidden="1" x14ac:dyDescent="0.2"/>
    <row r="6729" hidden="1" x14ac:dyDescent="0.2"/>
    <row r="6730" hidden="1" x14ac:dyDescent="0.2"/>
    <row r="6731" hidden="1" x14ac:dyDescent="0.2"/>
    <row r="6732" hidden="1" x14ac:dyDescent="0.2"/>
    <row r="6733" hidden="1" x14ac:dyDescent="0.2"/>
    <row r="6734" hidden="1" x14ac:dyDescent="0.2"/>
    <row r="6735" hidden="1" x14ac:dyDescent="0.2"/>
    <row r="6736" hidden="1" x14ac:dyDescent="0.2"/>
    <row r="6737" hidden="1" x14ac:dyDescent="0.2"/>
    <row r="6738" hidden="1" x14ac:dyDescent="0.2"/>
    <row r="6739" hidden="1" x14ac:dyDescent="0.2"/>
    <row r="6740" hidden="1" x14ac:dyDescent="0.2"/>
    <row r="6741" hidden="1" x14ac:dyDescent="0.2"/>
    <row r="6742" hidden="1" x14ac:dyDescent="0.2"/>
    <row r="6743" hidden="1" x14ac:dyDescent="0.2"/>
    <row r="6744" hidden="1" x14ac:dyDescent="0.2"/>
    <row r="6745" hidden="1" x14ac:dyDescent="0.2"/>
    <row r="6746" hidden="1" x14ac:dyDescent="0.2"/>
    <row r="6747" hidden="1" x14ac:dyDescent="0.2"/>
    <row r="6748" hidden="1" x14ac:dyDescent="0.2"/>
    <row r="6749" hidden="1" x14ac:dyDescent="0.2"/>
    <row r="6750" hidden="1" x14ac:dyDescent="0.2"/>
    <row r="6751" hidden="1" x14ac:dyDescent="0.2"/>
    <row r="6752" hidden="1" x14ac:dyDescent="0.2"/>
    <row r="6753" hidden="1" x14ac:dyDescent="0.2"/>
    <row r="6754" hidden="1" x14ac:dyDescent="0.2"/>
    <row r="6755" hidden="1" x14ac:dyDescent="0.2"/>
    <row r="6756" hidden="1" x14ac:dyDescent="0.2"/>
    <row r="6757" hidden="1" x14ac:dyDescent="0.2"/>
    <row r="6758" hidden="1" x14ac:dyDescent="0.2"/>
    <row r="6759" hidden="1" x14ac:dyDescent="0.2"/>
    <row r="6760" hidden="1" x14ac:dyDescent="0.2"/>
    <row r="6761" hidden="1" x14ac:dyDescent="0.2"/>
    <row r="6762" hidden="1" x14ac:dyDescent="0.2"/>
    <row r="6763" hidden="1" x14ac:dyDescent="0.2"/>
    <row r="6764" hidden="1" x14ac:dyDescent="0.2"/>
    <row r="6765" hidden="1" x14ac:dyDescent="0.2"/>
    <row r="6766" hidden="1" x14ac:dyDescent="0.2"/>
    <row r="6767" hidden="1" x14ac:dyDescent="0.2"/>
    <row r="6768" hidden="1" x14ac:dyDescent="0.2"/>
    <row r="6769" hidden="1" x14ac:dyDescent="0.2"/>
    <row r="6770" hidden="1" x14ac:dyDescent="0.2"/>
    <row r="6771" hidden="1" x14ac:dyDescent="0.2"/>
    <row r="6772" hidden="1" x14ac:dyDescent="0.2"/>
    <row r="6773" hidden="1" x14ac:dyDescent="0.2"/>
    <row r="6774" hidden="1" x14ac:dyDescent="0.2"/>
    <row r="6775" hidden="1" x14ac:dyDescent="0.2"/>
    <row r="6776" hidden="1" x14ac:dyDescent="0.2"/>
    <row r="6777" hidden="1" x14ac:dyDescent="0.2"/>
    <row r="6778" hidden="1" x14ac:dyDescent="0.2"/>
    <row r="6779" hidden="1" x14ac:dyDescent="0.2"/>
    <row r="6780" hidden="1" x14ac:dyDescent="0.2"/>
    <row r="6781" hidden="1" x14ac:dyDescent="0.2"/>
    <row r="6782" hidden="1" x14ac:dyDescent="0.2"/>
    <row r="6783" hidden="1" x14ac:dyDescent="0.2"/>
    <row r="6784" hidden="1" x14ac:dyDescent="0.2"/>
    <row r="6785" hidden="1" x14ac:dyDescent="0.2"/>
    <row r="6786" hidden="1" x14ac:dyDescent="0.2"/>
    <row r="6787" hidden="1" x14ac:dyDescent="0.2"/>
    <row r="6788" hidden="1" x14ac:dyDescent="0.2"/>
    <row r="6789" hidden="1" x14ac:dyDescent="0.2"/>
    <row r="6790" hidden="1" x14ac:dyDescent="0.2"/>
    <row r="6791" hidden="1" x14ac:dyDescent="0.2"/>
    <row r="6792" hidden="1" x14ac:dyDescent="0.2"/>
    <row r="6793" hidden="1" x14ac:dyDescent="0.2"/>
    <row r="6794" hidden="1" x14ac:dyDescent="0.2"/>
    <row r="6795" hidden="1" x14ac:dyDescent="0.2"/>
    <row r="6796" hidden="1" x14ac:dyDescent="0.2"/>
    <row r="6797" hidden="1" x14ac:dyDescent="0.2"/>
    <row r="6798" hidden="1" x14ac:dyDescent="0.2"/>
    <row r="6799" hidden="1" x14ac:dyDescent="0.2"/>
    <row r="6800" hidden="1" x14ac:dyDescent="0.2"/>
    <row r="6801" hidden="1" x14ac:dyDescent="0.2"/>
    <row r="6802" hidden="1" x14ac:dyDescent="0.2"/>
    <row r="6803" hidden="1" x14ac:dyDescent="0.2"/>
    <row r="6804" hidden="1" x14ac:dyDescent="0.2"/>
    <row r="6805" hidden="1" x14ac:dyDescent="0.2"/>
    <row r="6806" hidden="1" x14ac:dyDescent="0.2"/>
    <row r="6807" hidden="1" x14ac:dyDescent="0.2"/>
    <row r="6808" hidden="1" x14ac:dyDescent="0.2"/>
    <row r="6809" hidden="1" x14ac:dyDescent="0.2"/>
    <row r="6810" hidden="1" x14ac:dyDescent="0.2"/>
    <row r="6811" hidden="1" x14ac:dyDescent="0.2"/>
    <row r="6812" hidden="1" x14ac:dyDescent="0.2"/>
    <row r="6813" hidden="1" x14ac:dyDescent="0.2"/>
    <row r="6814" hidden="1" x14ac:dyDescent="0.2"/>
    <row r="6815" hidden="1" x14ac:dyDescent="0.2"/>
    <row r="6816" hidden="1" x14ac:dyDescent="0.2"/>
    <row r="6817" hidden="1" x14ac:dyDescent="0.2"/>
    <row r="6818" hidden="1" x14ac:dyDescent="0.2"/>
    <row r="6819" hidden="1" x14ac:dyDescent="0.2"/>
    <row r="6820" hidden="1" x14ac:dyDescent="0.2"/>
    <row r="6821" hidden="1" x14ac:dyDescent="0.2"/>
    <row r="6822" hidden="1" x14ac:dyDescent="0.2"/>
    <row r="6823" hidden="1" x14ac:dyDescent="0.2"/>
    <row r="6824" hidden="1" x14ac:dyDescent="0.2"/>
    <row r="6825" hidden="1" x14ac:dyDescent="0.2"/>
    <row r="6826" hidden="1" x14ac:dyDescent="0.2"/>
    <row r="6827" hidden="1" x14ac:dyDescent="0.2"/>
    <row r="6828" hidden="1" x14ac:dyDescent="0.2"/>
    <row r="6829" hidden="1" x14ac:dyDescent="0.2"/>
    <row r="6830" hidden="1" x14ac:dyDescent="0.2"/>
    <row r="6831" hidden="1" x14ac:dyDescent="0.2"/>
    <row r="6832" hidden="1" x14ac:dyDescent="0.2"/>
    <row r="6833" hidden="1" x14ac:dyDescent="0.2"/>
    <row r="6834" hidden="1" x14ac:dyDescent="0.2"/>
    <row r="6835" hidden="1" x14ac:dyDescent="0.2"/>
    <row r="6836" hidden="1" x14ac:dyDescent="0.2"/>
    <row r="6837" hidden="1" x14ac:dyDescent="0.2"/>
    <row r="6838" hidden="1" x14ac:dyDescent="0.2"/>
    <row r="6839" hidden="1" x14ac:dyDescent="0.2"/>
    <row r="6840" hidden="1" x14ac:dyDescent="0.2"/>
    <row r="6841" hidden="1" x14ac:dyDescent="0.2"/>
    <row r="6842" hidden="1" x14ac:dyDescent="0.2"/>
    <row r="6843" hidden="1" x14ac:dyDescent="0.2"/>
    <row r="6844" hidden="1" x14ac:dyDescent="0.2"/>
    <row r="6845" hidden="1" x14ac:dyDescent="0.2"/>
    <row r="6846" hidden="1" x14ac:dyDescent="0.2"/>
    <row r="6847" hidden="1" x14ac:dyDescent="0.2"/>
    <row r="6848" hidden="1" x14ac:dyDescent="0.2"/>
    <row r="6849" hidden="1" x14ac:dyDescent="0.2"/>
    <row r="6850" hidden="1" x14ac:dyDescent="0.2"/>
    <row r="6851" hidden="1" x14ac:dyDescent="0.2"/>
    <row r="6852" hidden="1" x14ac:dyDescent="0.2"/>
    <row r="6853" hidden="1" x14ac:dyDescent="0.2"/>
    <row r="6854" hidden="1" x14ac:dyDescent="0.2"/>
    <row r="6855" hidden="1" x14ac:dyDescent="0.2"/>
    <row r="6856" hidden="1" x14ac:dyDescent="0.2"/>
    <row r="6857" hidden="1" x14ac:dyDescent="0.2"/>
    <row r="6858" hidden="1" x14ac:dyDescent="0.2"/>
    <row r="6859" hidden="1" x14ac:dyDescent="0.2"/>
    <row r="6860" hidden="1" x14ac:dyDescent="0.2"/>
    <row r="6861" hidden="1" x14ac:dyDescent="0.2"/>
    <row r="6862" hidden="1" x14ac:dyDescent="0.2"/>
    <row r="6863" hidden="1" x14ac:dyDescent="0.2"/>
    <row r="6864" hidden="1" x14ac:dyDescent="0.2"/>
    <row r="6865" hidden="1" x14ac:dyDescent="0.2"/>
    <row r="6866" hidden="1" x14ac:dyDescent="0.2"/>
    <row r="6867" hidden="1" x14ac:dyDescent="0.2"/>
    <row r="6868" hidden="1" x14ac:dyDescent="0.2"/>
    <row r="6869" hidden="1" x14ac:dyDescent="0.2"/>
    <row r="6870" hidden="1" x14ac:dyDescent="0.2"/>
    <row r="6871" hidden="1" x14ac:dyDescent="0.2"/>
    <row r="6872" hidden="1" x14ac:dyDescent="0.2"/>
    <row r="6873" hidden="1" x14ac:dyDescent="0.2"/>
    <row r="6874" hidden="1" x14ac:dyDescent="0.2"/>
    <row r="6875" hidden="1" x14ac:dyDescent="0.2"/>
    <row r="6876" hidden="1" x14ac:dyDescent="0.2"/>
    <row r="6877" hidden="1" x14ac:dyDescent="0.2"/>
    <row r="6878" hidden="1" x14ac:dyDescent="0.2"/>
    <row r="6879" hidden="1" x14ac:dyDescent="0.2"/>
    <row r="6880" hidden="1" x14ac:dyDescent="0.2"/>
    <row r="6881" hidden="1" x14ac:dyDescent="0.2"/>
    <row r="6882" hidden="1" x14ac:dyDescent="0.2"/>
    <row r="6883" hidden="1" x14ac:dyDescent="0.2"/>
    <row r="6884" hidden="1" x14ac:dyDescent="0.2"/>
    <row r="6885" hidden="1" x14ac:dyDescent="0.2"/>
    <row r="6886" hidden="1" x14ac:dyDescent="0.2"/>
    <row r="6887" hidden="1" x14ac:dyDescent="0.2"/>
    <row r="6888" hidden="1" x14ac:dyDescent="0.2"/>
    <row r="6889" hidden="1" x14ac:dyDescent="0.2"/>
    <row r="6890" hidden="1" x14ac:dyDescent="0.2"/>
    <row r="6891" hidden="1" x14ac:dyDescent="0.2"/>
    <row r="6892" hidden="1" x14ac:dyDescent="0.2"/>
    <row r="6893" hidden="1" x14ac:dyDescent="0.2"/>
    <row r="6894" hidden="1" x14ac:dyDescent="0.2"/>
    <row r="6895" hidden="1" x14ac:dyDescent="0.2"/>
    <row r="6896" hidden="1" x14ac:dyDescent="0.2"/>
    <row r="6897" hidden="1" x14ac:dyDescent="0.2"/>
    <row r="6898" hidden="1" x14ac:dyDescent="0.2"/>
    <row r="6899" hidden="1" x14ac:dyDescent="0.2"/>
    <row r="6900" hidden="1" x14ac:dyDescent="0.2"/>
    <row r="6901" hidden="1" x14ac:dyDescent="0.2"/>
    <row r="6902" hidden="1" x14ac:dyDescent="0.2"/>
    <row r="6903" hidden="1" x14ac:dyDescent="0.2"/>
    <row r="6904" hidden="1" x14ac:dyDescent="0.2"/>
    <row r="6905" hidden="1" x14ac:dyDescent="0.2"/>
    <row r="6906" hidden="1" x14ac:dyDescent="0.2"/>
    <row r="6907" hidden="1" x14ac:dyDescent="0.2"/>
    <row r="6908" hidden="1" x14ac:dyDescent="0.2"/>
    <row r="6909" hidden="1" x14ac:dyDescent="0.2"/>
    <row r="6910" hidden="1" x14ac:dyDescent="0.2"/>
    <row r="6911" hidden="1" x14ac:dyDescent="0.2"/>
    <row r="6912" hidden="1" x14ac:dyDescent="0.2"/>
    <row r="6913" hidden="1" x14ac:dyDescent="0.2"/>
    <row r="6914" hidden="1" x14ac:dyDescent="0.2"/>
    <row r="6915" hidden="1" x14ac:dyDescent="0.2"/>
    <row r="6916" hidden="1" x14ac:dyDescent="0.2"/>
    <row r="6917" hidden="1" x14ac:dyDescent="0.2"/>
    <row r="6918" hidden="1" x14ac:dyDescent="0.2"/>
    <row r="6919" hidden="1" x14ac:dyDescent="0.2"/>
    <row r="6920" hidden="1" x14ac:dyDescent="0.2"/>
    <row r="6921" hidden="1" x14ac:dyDescent="0.2"/>
    <row r="6922" hidden="1" x14ac:dyDescent="0.2"/>
    <row r="6923" hidden="1" x14ac:dyDescent="0.2"/>
    <row r="6924" hidden="1" x14ac:dyDescent="0.2"/>
    <row r="6925" hidden="1" x14ac:dyDescent="0.2"/>
    <row r="6926" hidden="1" x14ac:dyDescent="0.2"/>
    <row r="6927" hidden="1" x14ac:dyDescent="0.2"/>
    <row r="6928" hidden="1" x14ac:dyDescent="0.2"/>
    <row r="6929" hidden="1" x14ac:dyDescent="0.2"/>
    <row r="6930" hidden="1" x14ac:dyDescent="0.2"/>
    <row r="6931" hidden="1" x14ac:dyDescent="0.2"/>
    <row r="6932" hidden="1" x14ac:dyDescent="0.2"/>
    <row r="6933" hidden="1" x14ac:dyDescent="0.2"/>
    <row r="6934" hidden="1" x14ac:dyDescent="0.2"/>
    <row r="6935" hidden="1" x14ac:dyDescent="0.2"/>
    <row r="6936" hidden="1" x14ac:dyDescent="0.2"/>
    <row r="6937" hidden="1" x14ac:dyDescent="0.2"/>
    <row r="6938" hidden="1" x14ac:dyDescent="0.2"/>
    <row r="6939" hidden="1" x14ac:dyDescent="0.2"/>
    <row r="6940" hidden="1" x14ac:dyDescent="0.2"/>
    <row r="6941" hidden="1" x14ac:dyDescent="0.2"/>
    <row r="6942" hidden="1" x14ac:dyDescent="0.2"/>
    <row r="6943" hidden="1" x14ac:dyDescent="0.2"/>
    <row r="6944" hidden="1" x14ac:dyDescent="0.2"/>
    <row r="6945" hidden="1" x14ac:dyDescent="0.2"/>
    <row r="6946" hidden="1" x14ac:dyDescent="0.2"/>
    <row r="6947" hidden="1" x14ac:dyDescent="0.2"/>
    <row r="6948" hidden="1" x14ac:dyDescent="0.2"/>
    <row r="6949" hidden="1" x14ac:dyDescent="0.2"/>
    <row r="6950" hidden="1" x14ac:dyDescent="0.2"/>
    <row r="6951" hidden="1" x14ac:dyDescent="0.2"/>
    <row r="6952" hidden="1" x14ac:dyDescent="0.2"/>
    <row r="6953" hidden="1" x14ac:dyDescent="0.2"/>
    <row r="6954" hidden="1" x14ac:dyDescent="0.2"/>
    <row r="6955" hidden="1" x14ac:dyDescent="0.2"/>
    <row r="6956" hidden="1" x14ac:dyDescent="0.2"/>
    <row r="6957" hidden="1" x14ac:dyDescent="0.2"/>
    <row r="6958" hidden="1" x14ac:dyDescent="0.2"/>
    <row r="6959" hidden="1" x14ac:dyDescent="0.2"/>
    <row r="6960" hidden="1" x14ac:dyDescent="0.2"/>
    <row r="6961" hidden="1" x14ac:dyDescent="0.2"/>
    <row r="6962" hidden="1" x14ac:dyDescent="0.2"/>
    <row r="6963" hidden="1" x14ac:dyDescent="0.2"/>
    <row r="6964" hidden="1" x14ac:dyDescent="0.2"/>
    <row r="6965" hidden="1" x14ac:dyDescent="0.2"/>
    <row r="6966" hidden="1" x14ac:dyDescent="0.2"/>
    <row r="6967" hidden="1" x14ac:dyDescent="0.2"/>
    <row r="6968" hidden="1" x14ac:dyDescent="0.2"/>
    <row r="6969" hidden="1" x14ac:dyDescent="0.2"/>
    <row r="6970" hidden="1" x14ac:dyDescent="0.2"/>
    <row r="6971" hidden="1" x14ac:dyDescent="0.2"/>
    <row r="6972" hidden="1" x14ac:dyDescent="0.2"/>
    <row r="6973" hidden="1" x14ac:dyDescent="0.2"/>
    <row r="6974" hidden="1" x14ac:dyDescent="0.2"/>
    <row r="6975" hidden="1" x14ac:dyDescent="0.2"/>
    <row r="6976" hidden="1" x14ac:dyDescent="0.2"/>
    <row r="6977" hidden="1" x14ac:dyDescent="0.2"/>
    <row r="6978" hidden="1" x14ac:dyDescent="0.2"/>
    <row r="6979" hidden="1" x14ac:dyDescent="0.2"/>
    <row r="6980" hidden="1" x14ac:dyDescent="0.2"/>
    <row r="6981" hidden="1" x14ac:dyDescent="0.2"/>
    <row r="6982" hidden="1" x14ac:dyDescent="0.2"/>
    <row r="6983" hidden="1" x14ac:dyDescent="0.2"/>
    <row r="6984" hidden="1" x14ac:dyDescent="0.2"/>
    <row r="6985" hidden="1" x14ac:dyDescent="0.2"/>
    <row r="6986" hidden="1" x14ac:dyDescent="0.2"/>
    <row r="6987" hidden="1" x14ac:dyDescent="0.2"/>
    <row r="6988" hidden="1" x14ac:dyDescent="0.2"/>
    <row r="6989" hidden="1" x14ac:dyDescent="0.2"/>
    <row r="6990" hidden="1" x14ac:dyDescent="0.2"/>
    <row r="6991" hidden="1" x14ac:dyDescent="0.2"/>
    <row r="6992" hidden="1" x14ac:dyDescent="0.2"/>
    <row r="6993" hidden="1" x14ac:dyDescent="0.2"/>
    <row r="6994" hidden="1" x14ac:dyDescent="0.2"/>
    <row r="6995" hidden="1" x14ac:dyDescent="0.2"/>
    <row r="6996" hidden="1" x14ac:dyDescent="0.2"/>
    <row r="6997" hidden="1" x14ac:dyDescent="0.2"/>
    <row r="6998" hidden="1" x14ac:dyDescent="0.2"/>
    <row r="6999" hidden="1" x14ac:dyDescent="0.2"/>
    <row r="7000" hidden="1" x14ac:dyDescent="0.2"/>
    <row r="7001" hidden="1" x14ac:dyDescent="0.2"/>
    <row r="7002" hidden="1" x14ac:dyDescent="0.2"/>
    <row r="7003" hidden="1" x14ac:dyDescent="0.2"/>
    <row r="7004" hidden="1" x14ac:dyDescent="0.2"/>
    <row r="7005" hidden="1" x14ac:dyDescent="0.2"/>
    <row r="7006" hidden="1" x14ac:dyDescent="0.2"/>
    <row r="7007" hidden="1" x14ac:dyDescent="0.2"/>
    <row r="7008" hidden="1" x14ac:dyDescent="0.2"/>
    <row r="7009" hidden="1" x14ac:dyDescent="0.2"/>
    <row r="7010" hidden="1" x14ac:dyDescent="0.2"/>
    <row r="7011" hidden="1" x14ac:dyDescent="0.2"/>
    <row r="7012" hidden="1" x14ac:dyDescent="0.2"/>
    <row r="7013" hidden="1" x14ac:dyDescent="0.2"/>
    <row r="7014" hidden="1" x14ac:dyDescent="0.2"/>
    <row r="7015" hidden="1" x14ac:dyDescent="0.2"/>
    <row r="7016" hidden="1" x14ac:dyDescent="0.2"/>
    <row r="7017" hidden="1" x14ac:dyDescent="0.2"/>
    <row r="7018" hidden="1" x14ac:dyDescent="0.2"/>
    <row r="7019" hidden="1" x14ac:dyDescent="0.2"/>
    <row r="7020" hidden="1" x14ac:dyDescent="0.2"/>
    <row r="7021" hidden="1" x14ac:dyDescent="0.2"/>
    <row r="7022" hidden="1" x14ac:dyDescent="0.2"/>
    <row r="7023" hidden="1" x14ac:dyDescent="0.2"/>
    <row r="7024" hidden="1" x14ac:dyDescent="0.2"/>
    <row r="7025" hidden="1" x14ac:dyDescent="0.2"/>
    <row r="7026" hidden="1" x14ac:dyDescent="0.2"/>
    <row r="7027" hidden="1" x14ac:dyDescent="0.2"/>
    <row r="7028" hidden="1" x14ac:dyDescent="0.2"/>
    <row r="7029" hidden="1" x14ac:dyDescent="0.2"/>
    <row r="7030" hidden="1" x14ac:dyDescent="0.2"/>
    <row r="7031" hidden="1" x14ac:dyDescent="0.2"/>
    <row r="7032" hidden="1" x14ac:dyDescent="0.2"/>
    <row r="7033" hidden="1" x14ac:dyDescent="0.2"/>
    <row r="7034" hidden="1" x14ac:dyDescent="0.2"/>
    <row r="7035" hidden="1" x14ac:dyDescent="0.2"/>
    <row r="7036" hidden="1" x14ac:dyDescent="0.2"/>
    <row r="7037" hidden="1" x14ac:dyDescent="0.2"/>
    <row r="7038" hidden="1" x14ac:dyDescent="0.2"/>
    <row r="7039" hidden="1" x14ac:dyDescent="0.2"/>
    <row r="7040" hidden="1" x14ac:dyDescent="0.2"/>
    <row r="7041" hidden="1" x14ac:dyDescent="0.2"/>
    <row r="7042" hidden="1" x14ac:dyDescent="0.2"/>
    <row r="7043" hidden="1" x14ac:dyDescent="0.2"/>
    <row r="7044" hidden="1" x14ac:dyDescent="0.2"/>
    <row r="7045" hidden="1" x14ac:dyDescent="0.2"/>
    <row r="7046" hidden="1" x14ac:dyDescent="0.2"/>
    <row r="7047" hidden="1" x14ac:dyDescent="0.2"/>
    <row r="7048" hidden="1" x14ac:dyDescent="0.2"/>
    <row r="7049" hidden="1" x14ac:dyDescent="0.2"/>
    <row r="7050" hidden="1" x14ac:dyDescent="0.2"/>
    <row r="7051" hidden="1" x14ac:dyDescent="0.2"/>
    <row r="7052" hidden="1" x14ac:dyDescent="0.2"/>
    <row r="7053" hidden="1" x14ac:dyDescent="0.2"/>
    <row r="7054" hidden="1" x14ac:dyDescent="0.2"/>
    <row r="7055" hidden="1" x14ac:dyDescent="0.2"/>
    <row r="7056" hidden="1" x14ac:dyDescent="0.2"/>
    <row r="7057" hidden="1" x14ac:dyDescent="0.2"/>
    <row r="7058" hidden="1" x14ac:dyDescent="0.2"/>
    <row r="7059" hidden="1" x14ac:dyDescent="0.2"/>
    <row r="7060" hidden="1" x14ac:dyDescent="0.2"/>
    <row r="7061" hidden="1" x14ac:dyDescent="0.2"/>
    <row r="7062" hidden="1" x14ac:dyDescent="0.2"/>
    <row r="7063" hidden="1" x14ac:dyDescent="0.2"/>
    <row r="7064" hidden="1" x14ac:dyDescent="0.2"/>
    <row r="7065" hidden="1" x14ac:dyDescent="0.2"/>
    <row r="7066" hidden="1" x14ac:dyDescent="0.2"/>
    <row r="7067" hidden="1" x14ac:dyDescent="0.2"/>
    <row r="7068" hidden="1" x14ac:dyDescent="0.2"/>
    <row r="7069" hidden="1" x14ac:dyDescent="0.2"/>
    <row r="7070" hidden="1" x14ac:dyDescent="0.2"/>
    <row r="7071" hidden="1" x14ac:dyDescent="0.2"/>
    <row r="7072" hidden="1" x14ac:dyDescent="0.2"/>
    <row r="7073" hidden="1" x14ac:dyDescent="0.2"/>
    <row r="7074" hidden="1" x14ac:dyDescent="0.2"/>
    <row r="7075" hidden="1" x14ac:dyDescent="0.2"/>
    <row r="7076" hidden="1" x14ac:dyDescent="0.2"/>
    <row r="7077" hidden="1" x14ac:dyDescent="0.2"/>
    <row r="7078" hidden="1" x14ac:dyDescent="0.2"/>
    <row r="7079" hidden="1" x14ac:dyDescent="0.2"/>
    <row r="7080" hidden="1" x14ac:dyDescent="0.2"/>
    <row r="7081" hidden="1" x14ac:dyDescent="0.2"/>
    <row r="7082" hidden="1" x14ac:dyDescent="0.2"/>
    <row r="7083" hidden="1" x14ac:dyDescent="0.2"/>
    <row r="7084" hidden="1" x14ac:dyDescent="0.2"/>
    <row r="7085" hidden="1" x14ac:dyDescent="0.2"/>
    <row r="7086" hidden="1" x14ac:dyDescent="0.2"/>
    <row r="7087" hidden="1" x14ac:dyDescent="0.2"/>
    <row r="7088" hidden="1" x14ac:dyDescent="0.2"/>
    <row r="7089" hidden="1" x14ac:dyDescent="0.2"/>
    <row r="7090" hidden="1" x14ac:dyDescent="0.2"/>
    <row r="7091" hidden="1" x14ac:dyDescent="0.2"/>
    <row r="7092" hidden="1" x14ac:dyDescent="0.2"/>
    <row r="7093" hidden="1" x14ac:dyDescent="0.2"/>
    <row r="7094" hidden="1" x14ac:dyDescent="0.2"/>
    <row r="7095" hidden="1" x14ac:dyDescent="0.2"/>
    <row r="7096" hidden="1" x14ac:dyDescent="0.2"/>
    <row r="7097" hidden="1" x14ac:dyDescent="0.2"/>
    <row r="7098" hidden="1" x14ac:dyDescent="0.2"/>
    <row r="7099" hidden="1" x14ac:dyDescent="0.2"/>
    <row r="7100" hidden="1" x14ac:dyDescent="0.2"/>
    <row r="7101" hidden="1" x14ac:dyDescent="0.2"/>
    <row r="7102" hidden="1" x14ac:dyDescent="0.2"/>
    <row r="7103" hidden="1" x14ac:dyDescent="0.2"/>
    <row r="7104" hidden="1" x14ac:dyDescent="0.2"/>
    <row r="7105" hidden="1" x14ac:dyDescent="0.2"/>
    <row r="7106" hidden="1" x14ac:dyDescent="0.2"/>
    <row r="7107" hidden="1" x14ac:dyDescent="0.2"/>
    <row r="7108" hidden="1" x14ac:dyDescent="0.2"/>
    <row r="7109" hidden="1" x14ac:dyDescent="0.2"/>
    <row r="7110" hidden="1" x14ac:dyDescent="0.2"/>
    <row r="7111" hidden="1" x14ac:dyDescent="0.2"/>
    <row r="7112" hidden="1" x14ac:dyDescent="0.2"/>
    <row r="7113" hidden="1" x14ac:dyDescent="0.2"/>
    <row r="7114" hidden="1" x14ac:dyDescent="0.2"/>
    <row r="7115" hidden="1" x14ac:dyDescent="0.2"/>
    <row r="7116" hidden="1" x14ac:dyDescent="0.2"/>
    <row r="7117" hidden="1" x14ac:dyDescent="0.2"/>
    <row r="7118" hidden="1" x14ac:dyDescent="0.2"/>
    <row r="7119" hidden="1" x14ac:dyDescent="0.2"/>
    <row r="7120" hidden="1" x14ac:dyDescent="0.2"/>
    <row r="7121" hidden="1" x14ac:dyDescent="0.2"/>
    <row r="7122" hidden="1" x14ac:dyDescent="0.2"/>
    <row r="7123" hidden="1" x14ac:dyDescent="0.2"/>
    <row r="7124" hidden="1" x14ac:dyDescent="0.2"/>
    <row r="7125" hidden="1" x14ac:dyDescent="0.2"/>
    <row r="7126" hidden="1" x14ac:dyDescent="0.2"/>
    <row r="7127" hidden="1" x14ac:dyDescent="0.2"/>
    <row r="7128" hidden="1" x14ac:dyDescent="0.2"/>
    <row r="7129" hidden="1" x14ac:dyDescent="0.2"/>
    <row r="7130" hidden="1" x14ac:dyDescent="0.2"/>
    <row r="7131" hidden="1" x14ac:dyDescent="0.2"/>
    <row r="7132" hidden="1" x14ac:dyDescent="0.2"/>
    <row r="7133" hidden="1" x14ac:dyDescent="0.2"/>
    <row r="7134" hidden="1" x14ac:dyDescent="0.2"/>
    <row r="7135" hidden="1" x14ac:dyDescent="0.2"/>
    <row r="7136" hidden="1" x14ac:dyDescent="0.2"/>
    <row r="7137" hidden="1" x14ac:dyDescent="0.2"/>
    <row r="7138" hidden="1" x14ac:dyDescent="0.2"/>
    <row r="7139" hidden="1" x14ac:dyDescent="0.2"/>
    <row r="7140" hidden="1" x14ac:dyDescent="0.2"/>
    <row r="7141" hidden="1" x14ac:dyDescent="0.2"/>
    <row r="7142" hidden="1" x14ac:dyDescent="0.2"/>
    <row r="7143" hidden="1" x14ac:dyDescent="0.2"/>
    <row r="7144" hidden="1" x14ac:dyDescent="0.2"/>
    <row r="7145" hidden="1" x14ac:dyDescent="0.2"/>
    <row r="7146" hidden="1" x14ac:dyDescent="0.2"/>
    <row r="7147" hidden="1" x14ac:dyDescent="0.2"/>
    <row r="7148" hidden="1" x14ac:dyDescent="0.2"/>
    <row r="7149" hidden="1" x14ac:dyDescent="0.2"/>
    <row r="7150" hidden="1" x14ac:dyDescent="0.2"/>
    <row r="7151" hidden="1" x14ac:dyDescent="0.2"/>
    <row r="7152" hidden="1" x14ac:dyDescent="0.2"/>
    <row r="7153" hidden="1" x14ac:dyDescent="0.2"/>
    <row r="7154" hidden="1" x14ac:dyDescent="0.2"/>
    <row r="7155" hidden="1" x14ac:dyDescent="0.2"/>
    <row r="7156" hidden="1" x14ac:dyDescent="0.2"/>
    <row r="7157" hidden="1" x14ac:dyDescent="0.2"/>
    <row r="7158" hidden="1" x14ac:dyDescent="0.2"/>
    <row r="7159" hidden="1" x14ac:dyDescent="0.2"/>
    <row r="7160" hidden="1" x14ac:dyDescent="0.2"/>
    <row r="7161" hidden="1" x14ac:dyDescent="0.2"/>
    <row r="7162" hidden="1" x14ac:dyDescent="0.2"/>
    <row r="7163" hidden="1" x14ac:dyDescent="0.2"/>
    <row r="7164" hidden="1" x14ac:dyDescent="0.2"/>
    <row r="7165" hidden="1" x14ac:dyDescent="0.2"/>
    <row r="7166" hidden="1" x14ac:dyDescent="0.2"/>
    <row r="7167" hidden="1" x14ac:dyDescent="0.2"/>
    <row r="7168" hidden="1" x14ac:dyDescent="0.2"/>
    <row r="7169" hidden="1" x14ac:dyDescent="0.2"/>
    <row r="7170" hidden="1" x14ac:dyDescent="0.2"/>
    <row r="7171" hidden="1" x14ac:dyDescent="0.2"/>
    <row r="7172" hidden="1" x14ac:dyDescent="0.2"/>
    <row r="7173" hidden="1" x14ac:dyDescent="0.2"/>
    <row r="7174" hidden="1" x14ac:dyDescent="0.2"/>
    <row r="7175" hidden="1" x14ac:dyDescent="0.2"/>
    <row r="7176" hidden="1" x14ac:dyDescent="0.2"/>
    <row r="7177" hidden="1" x14ac:dyDescent="0.2"/>
    <row r="7178" hidden="1" x14ac:dyDescent="0.2"/>
    <row r="7179" hidden="1" x14ac:dyDescent="0.2"/>
    <row r="7180" hidden="1" x14ac:dyDescent="0.2"/>
    <row r="7181" hidden="1" x14ac:dyDescent="0.2"/>
    <row r="7182" hidden="1" x14ac:dyDescent="0.2"/>
    <row r="7183" hidden="1" x14ac:dyDescent="0.2"/>
    <row r="7184" hidden="1" x14ac:dyDescent="0.2"/>
    <row r="7185" hidden="1" x14ac:dyDescent="0.2"/>
    <row r="7186" hidden="1" x14ac:dyDescent="0.2"/>
    <row r="7187" hidden="1" x14ac:dyDescent="0.2"/>
    <row r="7188" hidden="1" x14ac:dyDescent="0.2"/>
    <row r="7189" hidden="1" x14ac:dyDescent="0.2"/>
    <row r="7190" hidden="1" x14ac:dyDescent="0.2"/>
    <row r="7191" hidden="1" x14ac:dyDescent="0.2"/>
    <row r="7192" hidden="1" x14ac:dyDescent="0.2"/>
    <row r="7193" hidden="1" x14ac:dyDescent="0.2"/>
    <row r="7194" hidden="1" x14ac:dyDescent="0.2"/>
    <row r="7195" hidden="1" x14ac:dyDescent="0.2"/>
    <row r="7196" hidden="1" x14ac:dyDescent="0.2"/>
    <row r="7197" hidden="1" x14ac:dyDescent="0.2"/>
    <row r="7198" hidden="1" x14ac:dyDescent="0.2"/>
    <row r="7199" hidden="1" x14ac:dyDescent="0.2"/>
    <row r="7200" hidden="1" x14ac:dyDescent="0.2"/>
    <row r="7201" hidden="1" x14ac:dyDescent="0.2"/>
    <row r="7202" hidden="1" x14ac:dyDescent="0.2"/>
    <row r="7203" hidden="1" x14ac:dyDescent="0.2"/>
    <row r="7204" hidden="1" x14ac:dyDescent="0.2"/>
    <row r="7205" hidden="1" x14ac:dyDescent="0.2"/>
    <row r="7206" hidden="1" x14ac:dyDescent="0.2"/>
    <row r="7207" hidden="1" x14ac:dyDescent="0.2"/>
    <row r="7208" hidden="1" x14ac:dyDescent="0.2"/>
    <row r="7209" hidden="1" x14ac:dyDescent="0.2"/>
    <row r="7210" hidden="1" x14ac:dyDescent="0.2"/>
    <row r="7211" hidden="1" x14ac:dyDescent="0.2"/>
    <row r="7212" hidden="1" x14ac:dyDescent="0.2"/>
    <row r="7213" hidden="1" x14ac:dyDescent="0.2"/>
    <row r="7214" hidden="1" x14ac:dyDescent="0.2"/>
    <row r="7215" hidden="1" x14ac:dyDescent="0.2"/>
    <row r="7216" hidden="1" x14ac:dyDescent="0.2"/>
    <row r="7217" hidden="1" x14ac:dyDescent="0.2"/>
    <row r="7218" hidden="1" x14ac:dyDescent="0.2"/>
    <row r="7219" hidden="1" x14ac:dyDescent="0.2"/>
    <row r="7220" hidden="1" x14ac:dyDescent="0.2"/>
    <row r="7221" hidden="1" x14ac:dyDescent="0.2"/>
    <row r="7222" hidden="1" x14ac:dyDescent="0.2"/>
    <row r="7223" hidden="1" x14ac:dyDescent="0.2"/>
    <row r="7224" hidden="1" x14ac:dyDescent="0.2"/>
    <row r="7225" hidden="1" x14ac:dyDescent="0.2"/>
    <row r="7226" hidden="1" x14ac:dyDescent="0.2"/>
    <row r="7227" hidden="1" x14ac:dyDescent="0.2"/>
    <row r="7228" hidden="1" x14ac:dyDescent="0.2"/>
    <row r="7229" hidden="1" x14ac:dyDescent="0.2"/>
    <row r="7230" hidden="1" x14ac:dyDescent="0.2"/>
    <row r="7231" hidden="1" x14ac:dyDescent="0.2"/>
    <row r="7232" hidden="1" x14ac:dyDescent="0.2"/>
    <row r="7233" hidden="1" x14ac:dyDescent="0.2"/>
    <row r="7234" hidden="1" x14ac:dyDescent="0.2"/>
    <row r="7235" hidden="1" x14ac:dyDescent="0.2"/>
    <row r="7236" hidden="1" x14ac:dyDescent="0.2"/>
    <row r="7237" hidden="1" x14ac:dyDescent="0.2"/>
    <row r="7238" hidden="1" x14ac:dyDescent="0.2"/>
    <row r="7239" hidden="1" x14ac:dyDescent="0.2"/>
    <row r="7240" hidden="1" x14ac:dyDescent="0.2"/>
    <row r="7241" hidden="1" x14ac:dyDescent="0.2"/>
    <row r="7242" hidden="1" x14ac:dyDescent="0.2"/>
    <row r="7243" hidden="1" x14ac:dyDescent="0.2"/>
    <row r="7244" hidden="1" x14ac:dyDescent="0.2"/>
    <row r="7245" hidden="1" x14ac:dyDescent="0.2"/>
    <row r="7246" hidden="1" x14ac:dyDescent="0.2"/>
    <row r="7247" hidden="1" x14ac:dyDescent="0.2"/>
    <row r="7248" hidden="1" x14ac:dyDescent="0.2"/>
    <row r="7249" hidden="1" x14ac:dyDescent="0.2"/>
    <row r="7250" hidden="1" x14ac:dyDescent="0.2"/>
    <row r="7251" hidden="1" x14ac:dyDescent="0.2"/>
    <row r="7252" hidden="1" x14ac:dyDescent="0.2"/>
    <row r="7253" hidden="1" x14ac:dyDescent="0.2"/>
    <row r="7254" hidden="1" x14ac:dyDescent="0.2"/>
    <row r="7255" hidden="1" x14ac:dyDescent="0.2"/>
    <row r="7256" hidden="1" x14ac:dyDescent="0.2"/>
    <row r="7257" hidden="1" x14ac:dyDescent="0.2"/>
    <row r="7258" hidden="1" x14ac:dyDescent="0.2"/>
    <row r="7259" hidden="1" x14ac:dyDescent="0.2"/>
    <row r="7260" hidden="1" x14ac:dyDescent="0.2"/>
    <row r="7261" hidden="1" x14ac:dyDescent="0.2"/>
    <row r="7262" hidden="1" x14ac:dyDescent="0.2"/>
    <row r="7263" hidden="1" x14ac:dyDescent="0.2"/>
    <row r="7264" hidden="1" x14ac:dyDescent="0.2"/>
    <row r="7265" hidden="1" x14ac:dyDescent="0.2"/>
    <row r="7266" hidden="1" x14ac:dyDescent="0.2"/>
    <row r="7267" hidden="1" x14ac:dyDescent="0.2"/>
    <row r="7268" hidden="1" x14ac:dyDescent="0.2"/>
    <row r="7269" hidden="1" x14ac:dyDescent="0.2"/>
    <row r="7270" hidden="1" x14ac:dyDescent="0.2"/>
    <row r="7271" hidden="1" x14ac:dyDescent="0.2"/>
    <row r="7272" hidden="1" x14ac:dyDescent="0.2"/>
    <row r="7273" hidden="1" x14ac:dyDescent="0.2"/>
    <row r="7274" hidden="1" x14ac:dyDescent="0.2"/>
    <row r="7275" hidden="1" x14ac:dyDescent="0.2"/>
    <row r="7276" hidden="1" x14ac:dyDescent="0.2"/>
    <row r="7277" hidden="1" x14ac:dyDescent="0.2"/>
    <row r="7278" hidden="1" x14ac:dyDescent="0.2"/>
    <row r="7279" hidden="1" x14ac:dyDescent="0.2"/>
    <row r="7280" hidden="1" x14ac:dyDescent="0.2"/>
    <row r="7281" hidden="1" x14ac:dyDescent="0.2"/>
    <row r="7282" hidden="1" x14ac:dyDescent="0.2"/>
    <row r="7283" hidden="1" x14ac:dyDescent="0.2"/>
    <row r="7284" hidden="1" x14ac:dyDescent="0.2"/>
    <row r="7285" hidden="1" x14ac:dyDescent="0.2"/>
    <row r="7286" hidden="1" x14ac:dyDescent="0.2"/>
    <row r="7287" hidden="1" x14ac:dyDescent="0.2"/>
    <row r="7288" hidden="1" x14ac:dyDescent="0.2"/>
    <row r="7289" hidden="1" x14ac:dyDescent="0.2"/>
    <row r="7290" hidden="1" x14ac:dyDescent="0.2"/>
    <row r="7291" hidden="1" x14ac:dyDescent="0.2"/>
    <row r="7292" hidden="1" x14ac:dyDescent="0.2"/>
    <row r="7293" hidden="1" x14ac:dyDescent="0.2"/>
    <row r="7294" hidden="1" x14ac:dyDescent="0.2"/>
    <row r="7295" hidden="1" x14ac:dyDescent="0.2"/>
    <row r="7296" hidden="1" x14ac:dyDescent="0.2"/>
    <row r="7297" hidden="1" x14ac:dyDescent="0.2"/>
    <row r="7298" hidden="1" x14ac:dyDescent="0.2"/>
    <row r="7299" hidden="1" x14ac:dyDescent="0.2"/>
    <row r="7300" hidden="1" x14ac:dyDescent="0.2"/>
    <row r="7301" hidden="1" x14ac:dyDescent="0.2"/>
    <row r="7302" hidden="1" x14ac:dyDescent="0.2"/>
    <row r="7303" hidden="1" x14ac:dyDescent="0.2"/>
    <row r="7304" hidden="1" x14ac:dyDescent="0.2"/>
    <row r="7305" hidden="1" x14ac:dyDescent="0.2"/>
    <row r="7306" hidden="1" x14ac:dyDescent="0.2"/>
    <row r="7307" hidden="1" x14ac:dyDescent="0.2"/>
    <row r="7308" hidden="1" x14ac:dyDescent="0.2"/>
    <row r="7309" hidden="1" x14ac:dyDescent="0.2"/>
    <row r="7310" hidden="1" x14ac:dyDescent="0.2"/>
    <row r="7311" hidden="1" x14ac:dyDescent="0.2"/>
    <row r="7312" hidden="1" x14ac:dyDescent="0.2"/>
    <row r="7313" hidden="1" x14ac:dyDescent="0.2"/>
    <row r="7314" hidden="1" x14ac:dyDescent="0.2"/>
    <row r="7315" hidden="1" x14ac:dyDescent="0.2"/>
    <row r="7316" hidden="1" x14ac:dyDescent="0.2"/>
    <row r="7317" hidden="1" x14ac:dyDescent="0.2"/>
    <row r="7318" hidden="1" x14ac:dyDescent="0.2"/>
    <row r="7319" hidden="1" x14ac:dyDescent="0.2"/>
    <row r="7320" hidden="1" x14ac:dyDescent="0.2"/>
    <row r="7321" hidden="1" x14ac:dyDescent="0.2"/>
    <row r="7322" hidden="1" x14ac:dyDescent="0.2"/>
    <row r="7323" hidden="1" x14ac:dyDescent="0.2"/>
    <row r="7324" hidden="1" x14ac:dyDescent="0.2"/>
    <row r="7325" hidden="1" x14ac:dyDescent="0.2"/>
    <row r="7326" hidden="1" x14ac:dyDescent="0.2"/>
    <row r="7327" hidden="1" x14ac:dyDescent="0.2"/>
    <row r="7328" hidden="1" x14ac:dyDescent="0.2"/>
    <row r="7329" hidden="1" x14ac:dyDescent="0.2"/>
    <row r="7330" hidden="1" x14ac:dyDescent="0.2"/>
    <row r="7331" hidden="1" x14ac:dyDescent="0.2"/>
    <row r="7332" hidden="1" x14ac:dyDescent="0.2"/>
    <row r="7333" hidden="1" x14ac:dyDescent="0.2"/>
    <row r="7334" hidden="1" x14ac:dyDescent="0.2"/>
    <row r="7335" hidden="1" x14ac:dyDescent="0.2"/>
    <row r="7336" hidden="1" x14ac:dyDescent="0.2"/>
    <row r="7337" hidden="1" x14ac:dyDescent="0.2"/>
    <row r="7338" hidden="1" x14ac:dyDescent="0.2"/>
    <row r="7339" hidden="1" x14ac:dyDescent="0.2"/>
    <row r="7340" hidden="1" x14ac:dyDescent="0.2"/>
    <row r="7341" hidden="1" x14ac:dyDescent="0.2"/>
    <row r="7342" hidden="1" x14ac:dyDescent="0.2"/>
    <row r="7343" hidden="1" x14ac:dyDescent="0.2"/>
    <row r="7344" hidden="1" x14ac:dyDescent="0.2"/>
    <row r="7345" hidden="1" x14ac:dyDescent="0.2"/>
    <row r="7346" hidden="1" x14ac:dyDescent="0.2"/>
    <row r="7347" hidden="1" x14ac:dyDescent="0.2"/>
    <row r="7348" hidden="1" x14ac:dyDescent="0.2"/>
    <row r="7349" hidden="1" x14ac:dyDescent="0.2"/>
    <row r="7350" hidden="1" x14ac:dyDescent="0.2"/>
    <row r="7351" hidden="1" x14ac:dyDescent="0.2"/>
    <row r="7352" hidden="1" x14ac:dyDescent="0.2"/>
    <row r="7353" hidden="1" x14ac:dyDescent="0.2"/>
    <row r="7354" hidden="1" x14ac:dyDescent="0.2"/>
    <row r="7355" hidden="1" x14ac:dyDescent="0.2"/>
    <row r="7356" hidden="1" x14ac:dyDescent="0.2"/>
    <row r="7357" hidden="1" x14ac:dyDescent="0.2"/>
    <row r="7358" hidden="1" x14ac:dyDescent="0.2"/>
    <row r="7359" hidden="1" x14ac:dyDescent="0.2"/>
    <row r="7360" hidden="1" x14ac:dyDescent="0.2"/>
    <row r="7361" hidden="1" x14ac:dyDescent="0.2"/>
    <row r="7362" hidden="1" x14ac:dyDescent="0.2"/>
    <row r="7363" hidden="1" x14ac:dyDescent="0.2"/>
    <row r="7364" hidden="1" x14ac:dyDescent="0.2"/>
    <row r="7365" hidden="1" x14ac:dyDescent="0.2"/>
    <row r="7366" hidden="1" x14ac:dyDescent="0.2"/>
    <row r="7367" hidden="1" x14ac:dyDescent="0.2"/>
    <row r="7368" hidden="1" x14ac:dyDescent="0.2"/>
    <row r="7369" hidden="1" x14ac:dyDescent="0.2"/>
    <row r="7370" hidden="1" x14ac:dyDescent="0.2"/>
    <row r="7371" hidden="1" x14ac:dyDescent="0.2"/>
    <row r="7372" hidden="1" x14ac:dyDescent="0.2"/>
    <row r="7373" hidden="1" x14ac:dyDescent="0.2"/>
    <row r="7374" hidden="1" x14ac:dyDescent="0.2"/>
    <row r="7375" hidden="1" x14ac:dyDescent="0.2"/>
    <row r="7376" hidden="1" x14ac:dyDescent="0.2"/>
    <row r="7377" hidden="1" x14ac:dyDescent="0.2"/>
    <row r="7378" hidden="1" x14ac:dyDescent="0.2"/>
    <row r="7379" hidden="1" x14ac:dyDescent="0.2"/>
    <row r="7380" hidden="1" x14ac:dyDescent="0.2"/>
    <row r="7381" hidden="1" x14ac:dyDescent="0.2"/>
    <row r="7382" hidden="1" x14ac:dyDescent="0.2"/>
    <row r="7383" hidden="1" x14ac:dyDescent="0.2"/>
    <row r="7384" hidden="1" x14ac:dyDescent="0.2"/>
    <row r="7385" hidden="1" x14ac:dyDescent="0.2"/>
    <row r="7386" hidden="1" x14ac:dyDescent="0.2"/>
    <row r="7387" hidden="1" x14ac:dyDescent="0.2"/>
    <row r="7388" hidden="1" x14ac:dyDescent="0.2"/>
    <row r="7389" hidden="1" x14ac:dyDescent="0.2"/>
    <row r="7390" hidden="1" x14ac:dyDescent="0.2"/>
    <row r="7391" hidden="1" x14ac:dyDescent="0.2"/>
    <row r="7392" hidden="1" x14ac:dyDescent="0.2"/>
    <row r="7393" hidden="1" x14ac:dyDescent="0.2"/>
    <row r="7394" hidden="1" x14ac:dyDescent="0.2"/>
    <row r="7395" hidden="1" x14ac:dyDescent="0.2"/>
    <row r="7396" hidden="1" x14ac:dyDescent="0.2"/>
    <row r="7397" hidden="1" x14ac:dyDescent="0.2"/>
    <row r="7398" hidden="1" x14ac:dyDescent="0.2"/>
    <row r="7399" hidden="1" x14ac:dyDescent="0.2"/>
    <row r="7400" hidden="1" x14ac:dyDescent="0.2"/>
    <row r="7401" hidden="1" x14ac:dyDescent="0.2"/>
    <row r="7402" hidden="1" x14ac:dyDescent="0.2"/>
    <row r="7403" hidden="1" x14ac:dyDescent="0.2"/>
    <row r="7404" hidden="1" x14ac:dyDescent="0.2"/>
    <row r="7405" hidden="1" x14ac:dyDescent="0.2"/>
    <row r="7406" hidden="1" x14ac:dyDescent="0.2"/>
    <row r="7407" hidden="1" x14ac:dyDescent="0.2"/>
    <row r="7408" hidden="1" x14ac:dyDescent="0.2"/>
    <row r="7409" hidden="1" x14ac:dyDescent="0.2"/>
    <row r="7410" hidden="1" x14ac:dyDescent="0.2"/>
    <row r="7411" hidden="1" x14ac:dyDescent="0.2"/>
    <row r="7412" hidden="1" x14ac:dyDescent="0.2"/>
    <row r="7413" hidden="1" x14ac:dyDescent="0.2"/>
    <row r="7414" hidden="1" x14ac:dyDescent="0.2"/>
    <row r="7415" hidden="1" x14ac:dyDescent="0.2"/>
    <row r="7416" hidden="1" x14ac:dyDescent="0.2"/>
    <row r="7417" hidden="1" x14ac:dyDescent="0.2"/>
    <row r="7418" hidden="1" x14ac:dyDescent="0.2"/>
    <row r="7419" hidden="1" x14ac:dyDescent="0.2"/>
    <row r="7420" hidden="1" x14ac:dyDescent="0.2"/>
    <row r="7421" hidden="1" x14ac:dyDescent="0.2"/>
    <row r="7422" hidden="1" x14ac:dyDescent="0.2"/>
    <row r="7423" hidden="1" x14ac:dyDescent="0.2"/>
    <row r="7424" hidden="1" x14ac:dyDescent="0.2"/>
    <row r="7425" hidden="1" x14ac:dyDescent="0.2"/>
    <row r="7426" hidden="1" x14ac:dyDescent="0.2"/>
    <row r="7427" hidden="1" x14ac:dyDescent="0.2"/>
    <row r="7428" hidden="1" x14ac:dyDescent="0.2"/>
    <row r="7429" hidden="1" x14ac:dyDescent="0.2"/>
    <row r="7430" hidden="1" x14ac:dyDescent="0.2"/>
    <row r="7431" hidden="1" x14ac:dyDescent="0.2"/>
    <row r="7432" hidden="1" x14ac:dyDescent="0.2"/>
    <row r="7433" hidden="1" x14ac:dyDescent="0.2"/>
    <row r="7434" hidden="1" x14ac:dyDescent="0.2"/>
    <row r="7435" hidden="1" x14ac:dyDescent="0.2"/>
    <row r="7436" hidden="1" x14ac:dyDescent="0.2"/>
    <row r="7437" hidden="1" x14ac:dyDescent="0.2"/>
    <row r="7438" hidden="1" x14ac:dyDescent="0.2"/>
    <row r="7439" hidden="1" x14ac:dyDescent="0.2"/>
    <row r="7440" hidden="1" x14ac:dyDescent="0.2"/>
    <row r="7441" hidden="1" x14ac:dyDescent="0.2"/>
    <row r="7442" hidden="1" x14ac:dyDescent="0.2"/>
    <row r="7443" hidden="1" x14ac:dyDescent="0.2"/>
    <row r="7444" hidden="1" x14ac:dyDescent="0.2"/>
    <row r="7445" hidden="1" x14ac:dyDescent="0.2"/>
    <row r="7446" hidden="1" x14ac:dyDescent="0.2"/>
    <row r="7447" hidden="1" x14ac:dyDescent="0.2"/>
    <row r="7448" hidden="1" x14ac:dyDescent="0.2"/>
    <row r="7449" hidden="1" x14ac:dyDescent="0.2"/>
    <row r="7450" hidden="1" x14ac:dyDescent="0.2"/>
    <row r="7451" hidden="1" x14ac:dyDescent="0.2"/>
    <row r="7452" hidden="1" x14ac:dyDescent="0.2"/>
    <row r="7453" hidden="1" x14ac:dyDescent="0.2"/>
    <row r="7454" hidden="1" x14ac:dyDescent="0.2"/>
    <row r="7455" hidden="1" x14ac:dyDescent="0.2"/>
    <row r="7456" hidden="1" x14ac:dyDescent="0.2"/>
    <row r="7457" hidden="1" x14ac:dyDescent="0.2"/>
    <row r="7458" hidden="1" x14ac:dyDescent="0.2"/>
    <row r="7459" hidden="1" x14ac:dyDescent="0.2"/>
    <row r="7460" hidden="1" x14ac:dyDescent="0.2"/>
    <row r="7461" hidden="1" x14ac:dyDescent="0.2"/>
    <row r="7462" hidden="1" x14ac:dyDescent="0.2"/>
    <row r="7463" hidden="1" x14ac:dyDescent="0.2"/>
    <row r="7464" hidden="1" x14ac:dyDescent="0.2"/>
    <row r="7465" hidden="1" x14ac:dyDescent="0.2"/>
    <row r="7466" hidden="1" x14ac:dyDescent="0.2"/>
    <row r="7467" hidden="1" x14ac:dyDescent="0.2"/>
    <row r="7468" hidden="1" x14ac:dyDescent="0.2"/>
    <row r="7469" hidden="1" x14ac:dyDescent="0.2"/>
    <row r="7470" hidden="1" x14ac:dyDescent="0.2"/>
    <row r="7471" hidden="1" x14ac:dyDescent="0.2"/>
    <row r="7472" hidden="1" x14ac:dyDescent="0.2"/>
    <row r="7473" hidden="1" x14ac:dyDescent="0.2"/>
    <row r="7474" hidden="1" x14ac:dyDescent="0.2"/>
    <row r="7475" hidden="1" x14ac:dyDescent="0.2"/>
    <row r="7476" hidden="1" x14ac:dyDescent="0.2"/>
    <row r="7477" hidden="1" x14ac:dyDescent="0.2"/>
    <row r="7478" hidden="1" x14ac:dyDescent="0.2"/>
    <row r="7479" hidden="1" x14ac:dyDescent="0.2"/>
    <row r="7480" hidden="1" x14ac:dyDescent="0.2"/>
    <row r="7481" hidden="1" x14ac:dyDescent="0.2"/>
    <row r="7482" hidden="1" x14ac:dyDescent="0.2"/>
    <row r="7483" hidden="1" x14ac:dyDescent="0.2"/>
    <row r="7484" hidden="1" x14ac:dyDescent="0.2"/>
    <row r="7485" hidden="1" x14ac:dyDescent="0.2"/>
    <row r="7486" hidden="1" x14ac:dyDescent="0.2"/>
    <row r="7487" hidden="1" x14ac:dyDescent="0.2"/>
    <row r="7488" hidden="1" x14ac:dyDescent="0.2"/>
    <row r="7489" hidden="1" x14ac:dyDescent="0.2"/>
    <row r="7490" hidden="1" x14ac:dyDescent="0.2"/>
    <row r="7491" hidden="1" x14ac:dyDescent="0.2"/>
    <row r="7492" hidden="1" x14ac:dyDescent="0.2"/>
    <row r="7493" hidden="1" x14ac:dyDescent="0.2"/>
    <row r="7494" hidden="1" x14ac:dyDescent="0.2"/>
    <row r="7495" hidden="1" x14ac:dyDescent="0.2"/>
    <row r="7496" hidden="1" x14ac:dyDescent="0.2"/>
    <row r="7497" hidden="1" x14ac:dyDescent="0.2"/>
    <row r="7498" hidden="1" x14ac:dyDescent="0.2"/>
    <row r="7499" hidden="1" x14ac:dyDescent="0.2"/>
    <row r="7500" hidden="1" x14ac:dyDescent="0.2"/>
    <row r="7501" hidden="1" x14ac:dyDescent="0.2"/>
    <row r="7502" hidden="1" x14ac:dyDescent="0.2"/>
    <row r="7503" hidden="1" x14ac:dyDescent="0.2"/>
    <row r="7504" hidden="1" x14ac:dyDescent="0.2"/>
    <row r="7505" hidden="1" x14ac:dyDescent="0.2"/>
    <row r="7506" hidden="1" x14ac:dyDescent="0.2"/>
    <row r="7507" hidden="1" x14ac:dyDescent="0.2"/>
    <row r="7508" hidden="1" x14ac:dyDescent="0.2"/>
    <row r="7509" hidden="1" x14ac:dyDescent="0.2"/>
    <row r="7510" hidden="1" x14ac:dyDescent="0.2"/>
    <row r="7511" hidden="1" x14ac:dyDescent="0.2"/>
    <row r="7512" hidden="1" x14ac:dyDescent="0.2"/>
    <row r="7513" hidden="1" x14ac:dyDescent="0.2"/>
    <row r="7514" hidden="1" x14ac:dyDescent="0.2"/>
    <row r="7515" hidden="1" x14ac:dyDescent="0.2"/>
    <row r="7516" hidden="1" x14ac:dyDescent="0.2"/>
    <row r="7517" hidden="1" x14ac:dyDescent="0.2"/>
    <row r="7518" hidden="1" x14ac:dyDescent="0.2"/>
    <row r="7519" hidden="1" x14ac:dyDescent="0.2"/>
    <row r="7520" hidden="1" x14ac:dyDescent="0.2"/>
    <row r="7521" hidden="1" x14ac:dyDescent="0.2"/>
    <row r="7522" hidden="1" x14ac:dyDescent="0.2"/>
    <row r="7523" hidden="1" x14ac:dyDescent="0.2"/>
    <row r="7524" hidden="1" x14ac:dyDescent="0.2"/>
    <row r="7525" hidden="1" x14ac:dyDescent="0.2"/>
    <row r="7526" hidden="1" x14ac:dyDescent="0.2"/>
    <row r="7527" hidden="1" x14ac:dyDescent="0.2"/>
    <row r="7528" hidden="1" x14ac:dyDescent="0.2"/>
    <row r="7529" hidden="1" x14ac:dyDescent="0.2"/>
    <row r="7530" hidden="1" x14ac:dyDescent="0.2"/>
    <row r="7531" hidden="1" x14ac:dyDescent="0.2"/>
    <row r="7532" hidden="1" x14ac:dyDescent="0.2"/>
    <row r="7533" hidden="1" x14ac:dyDescent="0.2"/>
    <row r="7534" hidden="1" x14ac:dyDescent="0.2"/>
    <row r="7535" hidden="1" x14ac:dyDescent="0.2"/>
    <row r="7536" hidden="1" x14ac:dyDescent="0.2"/>
    <row r="7537" hidden="1" x14ac:dyDescent="0.2"/>
    <row r="7538" hidden="1" x14ac:dyDescent="0.2"/>
    <row r="7539" hidden="1" x14ac:dyDescent="0.2"/>
    <row r="7540" hidden="1" x14ac:dyDescent="0.2"/>
    <row r="7541" hidden="1" x14ac:dyDescent="0.2"/>
    <row r="7542" hidden="1" x14ac:dyDescent="0.2"/>
    <row r="7543" hidden="1" x14ac:dyDescent="0.2"/>
    <row r="7544" hidden="1" x14ac:dyDescent="0.2"/>
    <row r="7545" hidden="1" x14ac:dyDescent="0.2"/>
    <row r="7546" hidden="1" x14ac:dyDescent="0.2"/>
    <row r="7547" hidden="1" x14ac:dyDescent="0.2"/>
    <row r="7548" hidden="1" x14ac:dyDescent="0.2"/>
    <row r="7549" hidden="1" x14ac:dyDescent="0.2"/>
    <row r="7550" hidden="1" x14ac:dyDescent="0.2"/>
    <row r="7551" hidden="1" x14ac:dyDescent="0.2"/>
    <row r="7552" hidden="1" x14ac:dyDescent="0.2"/>
    <row r="7553" hidden="1" x14ac:dyDescent="0.2"/>
    <row r="7554" hidden="1" x14ac:dyDescent="0.2"/>
    <row r="7555" hidden="1" x14ac:dyDescent="0.2"/>
    <row r="7556" hidden="1" x14ac:dyDescent="0.2"/>
    <row r="7557" hidden="1" x14ac:dyDescent="0.2"/>
    <row r="7558" hidden="1" x14ac:dyDescent="0.2"/>
    <row r="7559" hidden="1" x14ac:dyDescent="0.2"/>
    <row r="7560" hidden="1" x14ac:dyDescent="0.2"/>
    <row r="7561" hidden="1" x14ac:dyDescent="0.2"/>
    <row r="7562" hidden="1" x14ac:dyDescent="0.2"/>
    <row r="7563" hidden="1" x14ac:dyDescent="0.2"/>
    <row r="7564" hidden="1" x14ac:dyDescent="0.2"/>
    <row r="7565" hidden="1" x14ac:dyDescent="0.2"/>
    <row r="7566" hidden="1" x14ac:dyDescent="0.2"/>
    <row r="7567" hidden="1" x14ac:dyDescent="0.2"/>
    <row r="7568" hidden="1" x14ac:dyDescent="0.2"/>
    <row r="7569" hidden="1" x14ac:dyDescent="0.2"/>
    <row r="7570" hidden="1" x14ac:dyDescent="0.2"/>
    <row r="7571" hidden="1" x14ac:dyDescent="0.2"/>
    <row r="7572" hidden="1" x14ac:dyDescent="0.2"/>
    <row r="7573" hidden="1" x14ac:dyDescent="0.2"/>
    <row r="7574" hidden="1" x14ac:dyDescent="0.2"/>
    <row r="7575" hidden="1" x14ac:dyDescent="0.2"/>
    <row r="7576" hidden="1" x14ac:dyDescent="0.2"/>
    <row r="7577" hidden="1" x14ac:dyDescent="0.2"/>
    <row r="7578" hidden="1" x14ac:dyDescent="0.2"/>
    <row r="7579" hidden="1" x14ac:dyDescent="0.2"/>
    <row r="7580" hidden="1" x14ac:dyDescent="0.2"/>
    <row r="7581" hidden="1" x14ac:dyDescent="0.2"/>
    <row r="7582" hidden="1" x14ac:dyDescent="0.2"/>
    <row r="7583" hidden="1" x14ac:dyDescent="0.2"/>
    <row r="7584" hidden="1" x14ac:dyDescent="0.2"/>
    <row r="7585" hidden="1" x14ac:dyDescent="0.2"/>
    <row r="7586" hidden="1" x14ac:dyDescent="0.2"/>
    <row r="7587" hidden="1" x14ac:dyDescent="0.2"/>
    <row r="7588" hidden="1" x14ac:dyDescent="0.2"/>
    <row r="7589" hidden="1" x14ac:dyDescent="0.2"/>
    <row r="7590" hidden="1" x14ac:dyDescent="0.2"/>
    <row r="7591" hidden="1" x14ac:dyDescent="0.2"/>
    <row r="7592" hidden="1" x14ac:dyDescent="0.2"/>
    <row r="7593" hidden="1" x14ac:dyDescent="0.2"/>
    <row r="7594" hidden="1" x14ac:dyDescent="0.2"/>
    <row r="7595" hidden="1" x14ac:dyDescent="0.2"/>
    <row r="7596" hidden="1" x14ac:dyDescent="0.2"/>
    <row r="7597" hidden="1" x14ac:dyDescent="0.2"/>
    <row r="7598" hidden="1" x14ac:dyDescent="0.2"/>
    <row r="7599" hidden="1" x14ac:dyDescent="0.2"/>
    <row r="7600" hidden="1" x14ac:dyDescent="0.2"/>
    <row r="7601" hidden="1" x14ac:dyDescent="0.2"/>
    <row r="7602" hidden="1" x14ac:dyDescent="0.2"/>
    <row r="7603" hidden="1" x14ac:dyDescent="0.2"/>
    <row r="7604" hidden="1" x14ac:dyDescent="0.2"/>
    <row r="7605" hidden="1" x14ac:dyDescent="0.2"/>
    <row r="7606" hidden="1" x14ac:dyDescent="0.2"/>
    <row r="7607" hidden="1" x14ac:dyDescent="0.2"/>
    <row r="7608" hidden="1" x14ac:dyDescent="0.2"/>
    <row r="7609" hidden="1" x14ac:dyDescent="0.2"/>
    <row r="7610" hidden="1" x14ac:dyDescent="0.2"/>
    <row r="7611" hidden="1" x14ac:dyDescent="0.2"/>
    <row r="7612" hidden="1" x14ac:dyDescent="0.2"/>
    <row r="7613" hidden="1" x14ac:dyDescent="0.2"/>
    <row r="7614" hidden="1" x14ac:dyDescent="0.2"/>
    <row r="7615" hidden="1" x14ac:dyDescent="0.2"/>
    <row r="7616" hidden="1" x14ac:dyDescent="0.2"/>
    <row r="7617" hidden="1" x14ac:dyDescent="0.2"/>
    <row r="7618" hidden="1" x14ac:dyDescent="0.2"/>
    <row r="7619" hidden="1" x14ac:dyDescent="0.2"/>
    <row r="7620" hidden="1" x14ac:dyDescent="0.2"/>
    <row r="7621" hidden="1" x14ac:dyDescent="0.2"/>
    <row r="7622" hidden="1" x14ac:dyDescent="0.2"/>
    <row r="7623" hidden="1" x14ac:dyDescent="0.2"/>
    <row r="7624" hidden="1" x14ac:dyDescent="0.2"/>
    <row r="7625" hidden="1" x14ac:dyDescent="0.2"/>
    <row r="7626" hidden="1" x14ac:dyDescent="0.2"/>
    <row r="7627" hidden="1" x14ac:dyDescent="0.2"/>
    <row r="7628" hidden="1" x14ac:dyDescent="0.2"/>
    <row r="7629" hidden="1" x14ac:dyDescent="0.2"/>
    <row r="7630" hidden="1" x14ac:dyDescent="0.2"/>
    <row r="7631" hidden="1" x14ac:dyDescent="0.2"/>
    <row r="7632" hidden="1" x14ac:dyDescent="0.2"/>
    <row r="7633" hidden="1" x14ac:dyDescent="0.2"/>
    <row r="7634" hidden="1" x14ac:dyDescent="0.2"/>
    <row r="7635" hidden="1" x14ac:dyDescent="0.2"/>
    <row r="7636" hidden="1" x14ac:dyDescent="0.2"/>
    <row r="7637" hidden="1" x14ac:dyDescent="0.2"/>
    <row r="7638" hidden="1" x14ac:dyDescent="0.2"/>
    <row r="7639" hidden="1" x14ac:dyDescent="0.2"/>
    <row r="7640" hidden="1" x14ac:dyDescent="0.2"/>
    <row r="7641" hidden="1" x14ac:dyDescent="0.2"/>
    <row r="7642" hidden="1" x14ac:dyDescent="0.2"/>
    <row r="7643" hidden="1" x14ac:dyDescent="0.2"/>
    <row r="7644" hidden="1" x14ac:dyDescent="0.2"/>
    <row r="7645" hidden="1" x14ac:dyDescent="0.2"/>
    <row r="7646" hidden="1" x14ac:dyDescent="0.2"/>
    <row r="7647" hidden="1" x14ac:dyDescent="0.2"/>
    <row r="7648" hidden="1" x14ac:dyDescent="0.2"/>
    <row r="7649" hidden="1" x14ac:dyDescent="0.2"/>
    <row r="7650" hidden="1" x14ac:dyDescent="0.2"/>
    <row r="7651" hidden="1" x14ac:dyDescent="0.2"/>
    <row r="7652" hidden="1" x14ac:dyDescent="0.2"/>
    <row r="7653" hidden="1" x14ac:dyDescent="0.2"/>
    <row r="7654" hidden="1" x14ac:dyDescent="0.2"/>
    <row r="7655" hidden="1" x14ac:dyDescent="0.2"/>
    <row r="7656" hidden="1" x14ac:dyDescent="0.2"/>
    <row r="7657" hidden="1" x14ac:dyDescent="0.2"/>
    <row r="7658" hidden="1" x14ac:dyDescent="0.2"/>
    <row r="7659" hidden="1" x14ac:dyDescent="0.2"/>
    <row r="7660" hidden="1" x14ac:dyDescent="0.2"/>
    <row r="7661" hidden="1" x14ac:dyDescent="0.2"/>
    <row r="7662" hidden="1" x14ac:dyDescent="0.2"/>
    <row r="7663" hidden="1" x14ac:dyDescent="0.2"/>
    <row r="7664" hidden="1" x14ac:dyDescent="0.2"/>
    <row r="7665" hidden="1" x14ac:dyDescent="0.2"/>
    <row r="7666" hidden="1" x14ac:dyDescent="0.2"/>
    <row r="7667" hidden="1" x14ac:dyDescent="0.2"/>
    <row r="7668" hidden="1" x14ac:dyDescent="0.2"/>
    <row r="7669" hidden="1" x14ac:dyDescent="0.2"/>
    <row r="7670" hidden="1" x14ac:dyDescent="0.2"/>
    <row r="7671" hidden="1" x14ac:dyDescent="0.2"/>
    <row r="7672" hidden="1" x14ac:dyDescent="0.2"/>
    <row r="7673" hidden="1" x14ac:dyDescent="0.2"/>
    <row r="7674" hidden="1" x14ac:dyDescent="0.2"/>
    <row r="7675" hidden="1" x14ac:dyDescent="0.2"/>
    <row r="7676" hidden="1" x14ac:dyDescent="0.2"/>
    <row r="7677" hidden="1" x14ac:dyDescent="0.2"/>
    <row r="7678" hidden="1" x14ac:dyDescent="0.2"/>
    <row r="7679" hidden="1" x14ac:dyDescent="0.2"/>
    <row r="7680" hidden="1" x14ac:dyDescent="0.2"/>
    <row r="7681" hidden="1" x14ac:dyDescent="0.2"/>
    <row r="7682" hidden="1" x14ac:dyDescent="0.2"/>
    <row r="7683" hidden="1" x14ac:dyDescent="0.2"/>
    <row r="7684" hidden="1" x14ac:dyDescent="0.2"/>
    <row r="7685" hidden="1" x14ac:dyDescent="0.2"/>
    <row r="7686" hidden="1" x14ac:dyDescent="0.2"/>
    <row r="7687" hidden="1" x14ac:dyDescent="0.2"/>
    <row r="7688" hidden="1" x14ac:dyDescent="0.2"/>
    <row r="7689" hidden="1" x14ac:dyDescent="0.2"/>
    <row r="7690" hidden="1" x14ac:dyDescent="0.2"/>
    <row r="7691" hidden="1" x14ac:dyDescent="0.2"/>
    <row r="7692" hidden="1" x14ac:dyDescent="0.2"/>
    <row r="7693" hidden="1" x14ac:dyDescent="0.2"/>
    <row r="7694" hidden="1" x14ac:dyDescent="0.2"/>
    <row r="7695" hidden="1" x14ac:dyDescent="0.2"/>
    <row r="7696" hidden="1" x14ac:dyDescent="0.2"/>
    <row r="7697" hidden="1" x14ac:dyDescent="0.2"/>
    <row r="7698" hidden="1" x14ac:dyDescent="0.2"/>
    <row r="7699" hidden="1" x14ac:dyDescent="0.2"/>
    <row r="7700" hidden="1" x14ac:dyDescent="0.2"/>
    <row r="7701" hidden="1" x14ac:dyDescent="0.2"/>
    <row r="7702" hidden="1" x14ac:dyDescent="0.2"/>
    <row r="7703" hidden="1" x14ac:dyDescent="0.2"/>
    <row r="7704" hidden="1" x14ac:dyDescent="0.2"/>
    <row r="7705" hidden="1" x14ac:dyDescent="0.2"/>
    <row r="7706" hidden="1" x14ac:dyDescent="0.2"/>
    <row r="7707" hidden="1" x14ac:dyDescent="0.2"/>
    <row r="7708" hidden="1" x14ac:dyDescent="0.2"/>
    <row r="7709" hidden="1" x14ac:dyDescent="0.2"/>
    <row r="7710" hidden="1" x14ac:dyDescent="0.2"/>
    <row r="7711" hidden="1" x14ac:dyDescent="0.2"/>
    <row r="7712" hidden="1" x14ac:dyDescent="0.2"/>
    <row r="7713" hidden="1" x14ac:dyDescent="0.2"/>
    <row r="7714" hidden="1" x14ac:dyDescent="0.2"/>
    <row r="7715" hidden="1" x14ac:dyDescent="0.2"/>
    <row r="7716" hidden="1" x14ac:dyDescent="0.2"/>
    <row r="7717" hidden="1" x14ac:dyDescent="0.2"/>
    <row r="7718" hidden="1" x14ac:dyDescent="0.2"/>
    <row r="7719" hidden="1" x14ac:dyDescent="0.2"/>
    <row r="7720" hidden="1" x14ac:dyDescent="0.2"/>
    <row r="7721" hidden="1" x14ac:dyDescent="0.2"/>
    <row r="7722" hidden="1" x14ac:dyDescent="0.2"/>
    <row r="7723" hidden="1" x14ac:dyDescent="0.2"/>
    <row r="7724" hidden="1" x14ac:dyDescent="0.2"/>
    <row r="7725" hidden="1" x14ac:dyDescent="0.2"/>
    <row r="7726" hidden="1" x14ac:dyDescent="0.2"/>
    <row r="7727" hidden="1" x14ac:dyDescent="0.2"/>
    <row r="7728" hidden="1" x14ac:dyDescent="0.2"/>
    <row r="7729" hidden="1" x14ac:dyDescent="0.2"/>
    <row r="7730" hidden="1" x14ac:dyDescent="0.2"/>
    <row r="7731" hidden="1" x14ac:dyDescent="0.2"/>
    <row r="7732" hidden="1" x14ac:dyDescent="0.2"/>
    <row r="7733" hidden="1" x14ac:dyDescent="0.2"/>
    <row r="7734" hidden="1" x14ac:dyDescent="0.2"/>
    <row r="7735" hidden="1" x14ac:dyDescent="0.2"/>
    <row r="7736" hidden="1" x14ac:dyDescent="0.2"/>
    <row r="7737" hidden="1" x14ac:dyDescent="0.2"/>
    <row r="7738" hidden="1" x14ac:dyDescent="0.2"/>
    <row r="7739" hidden="1" x14ac:dyDescent="0.2"/>
    <row r="7740" hidden="1" x14ac:dyDescent="0.2"/>
    <row r="7741" hidden="1" x14ac:dyDescent="0.2"/>
    <row r="7742" hidden="1" x14ac:dyDescent="0.2"/>
    <row r="7743" hidden="1" x14ac:dyDescent="0.2"/>
    <row r="7744" hidden="1" x14ac:dyDescent="0.2"/>
    <row r="7745" hidden="1" x14ac:dyDescent="0.2"/>
    <row r="7746" hidden="1" x14ac:dyDescent="0.2"/>
    <row r="7747" hidden="1" x14ac:dyDescent="0.2"/>
    <row r="7748" hidden="1" x14ac:dyDescent="0.2"/>
    <row r="7749" hidden="1" x14ac:dyDescent="0.2"/>
    <row r="7750" hidden="1" x14ac:dyDescent="0.2"/>
    <row r="7751" hidden="1" x14ac:dyDescent="0.2"/>
    <row r="7752" hidden="1" x14ac:dyDescent="0.2"/>
    <row r="7753" hidden="1" x14ac:dyDescent="0.2"/>
    <row r="7754" hidden="1" x14ac:dyDescent="0.2"/>
    <row r="7755" hidden="1" x14ac:dyDescent="0.2"/>
    <row r="7756" hidden="1" x14ac:dyDescent="0.2"/>
    <row r="7757" hidden="1" x14ac:dyDescent="0.2"/>
    <row r="7758" hidden="1" x14ac:dyDescent="0.2"/>
    <row r="7759" hidden="1" x14ac:dyDescent="0.2"/>
    <row r="7760" hidden="1" x14ac:dyDescent="0.2"/>
    <row r="7761" hidden="1" x14ac:dyDescent="0.2"/>
    <row r="7762" hidden="1" x14ac:dyDescent="0.2"/>
    <row r="7763" hidden="1" x14ac:dyDescent="0.2"/>
    <row r="7764" hidden="1" x14ac:dyDescent="0.2"/>
    <row r="7765" hidden="1" x14ac:dyDescent="0.2"/>
    <row r="7766" hidden="1" x14ac:dyDescent="0.2"/>
    <row r="7767" hidden="1" x14ac:dyDescent="0.2"/>
    <row r="7768" hidden="1" x14ac:dyDescent="0.2"/>
    <row r="7769" hidden="1" x14ac:dyDescent="0.2"/>
    <row r="7770" hidden="1" x14ac:dyDescent="0.2"/>
    <row r="7771" hidden="1" x14ac:dyDescent="0.2"/>
    <row r="7772" hidden="1" x14ac:dyDescent="0.2"/>
    <row r="7773" hidden="1" x14ac:dyDescent="0.2"/>
    <row r="7774" hidden="1" x14ac:dyDescent="0.2"/>
    <row r="7775" hidden="1" x14ac:dyDescent="0.2"/>
    <row r="7776" hidden="1" x14ac:dyDescent="0.2"/>
    <row r="7777" hidden="1" x14ac:dyDescent="0.2"/>
    <row r="7778" hidden="1" x14ac:dyDescent="0.2"/>
    <row r="7779" hidden="1" x14ac:dyDescent="0.2"/>
    <row r="7780" hidden="1" x14ac:dyDescent="0.2"/>
    <row r="7781" hidden="1" x14ac:dyDescent="0.2"/>
    <row r="7782" hidden="1" x14ac:dyDescent="0.2"/>
    <row r="7783" hidden="1" x14ac:dyDescent="0.2"/>
    <row r="7784" hidden="1" x14ac:dyDescent="0.2"/>
    <row r="7785" hidden="1" x14ac:dyDescent="0.2"/>
    <row r="7786" hidden="1" x14ac:dyDescent="0.2"/>
    <row r="7787" hidden="1" x14ac:dyDescent="0.2"/>
    <row r="7788" hidden="1" x14ac:dyDescent="0.2"/>
    <row r="7789" hidden="1" x14ac:dyDescent="0.2"/>
    <row r="7790" hidden="1" x14ac:dyDescent="0.2"/>
    <row r="7791" hidden="1" x14ac:dyDescent="0.2"/>
    <row r="7792" hidden="1" x14ac:dyDescent="0.2"/>
    <row r="7793" hidden="1" x14ac:dyDescent="0.2"/>
    <row r="7794" hidden="1" x14ac:dyDescent="0.2"/>
    <row r="7795" hidden="1" x14ac:dyDescent="0.2"/>
    <row r="7796" hidden="1" x14ac:dyDescent="0.2"/>
    <row r="7797" hidden="1" x14ac:dyDescent="0.2"/>
    <row r="7798" hidden="1" x14ac:dyDescent="0.2"/>
    <row r="7799" hidden="1" x14ac:dyDescent="0.2"/>
    <row r="7800" hidden="1" x14ac:dyDescent="0.2"/>
    <row r="7801" hidden="1" x14ac:dyDescent="0.2"/>
    <row r="7802" hidden="1" x14ac:dyDescent="0.2"/>
    <row r="7803" hidden="1" x14ac:dyDescent="0.2"/>
    <row r="7804" hidden="1" x14ac:dyDescent="0.2"/>
    <row r="7805" hidden="1" x14ac:dyDescent="0.2"/>
    <row r="7806" hidden="1" x14ac:dyDescent="0.2"/>
    <row r="7807" hidden="1" x14ac:dyDescent="0.2"/>
    <row r="7808" hidden="1" x14ac:dyDescent="0.2"/>
    <row r="7809" hidden="1" x14ac:dyDescent="0.2"/>
    <row r="7810" hidden="1" x14ac:dyDescent="0.2"/>
    <row r="7811" hidden="1" x14ac:dyDescent="0.2"/>
    <row r="7812" hidden="1" x14ac:dyDescent="0.2"/>
    <row r="7813" hidden="1" x14ac:dyDescent="0.2"/>
    <row r="7814" hidden="1" x14ac:dyDescent="0.2"/>
    <row r="7815" hidden="1" x14ac:dyDescent="0.2"/>
    <row r="7816" hidden="1" x14ac:dyDescent="0.2"/>
    <row r="7817" hidden="1" x14ac:dyDescent="0.2"/>
    <row r="7818" hidden="1" x14ac:dyDescent="0.2"/>
    <row r="7819" hidden="1" x14ac:dyDescent="0.2"/>
    <row r="7820" hidden="1" x14ac:dyDescent="0.2"/>
    <row r="7821" hidden="1" x14ac:dyDescent="0.2"/>
    <row r="7822" hidden="1" x14ac:dyDescent="0.2"/>
    <row r="7823" hidden="1" x14ac:dyDescent="0.2"/>
    <row r="7824" hidden="1" x14ac:dyDescent="0.2"/>
    <row r="7825" hidden="1" x14ac:dyDescent="0.2"/>
    <row r="7826" hidden="1" x14ac:dyDescent="0.2"/>
    <row r="7827" hidden="1" x14ac:dyDescent="0.2"/>
    <row r="7828" hidden="1" x14ac:dyDescent="0.2"/>
    <row r="7829" hidden="1" x14ac:dyDescent="0.2"/>
    <row r="7830" hidden="1" x14ac:dyDescent="0.2"/>
    <row r="7831" hidden="1" x14ac:dyDescent="0.2"/>
    <row r="7832" hidden="1" x14ac:dyDescent="0.2"/>
    <row r="7833" hidden="1" x14ac:dyDescent="0.2"/>
    <row r="7834" hidden="1" x14ac:dyDescent="0.2"/>
    <row r="7835" hidden="1" x14ac:dyDescent="0.2"/>
    <row r="7836" hidden="1" x14ac:dyDescent="0.2"/>
    <row r="7837" hidden="1" x14ac:dyDescent="0.2"/>
    <row r="7838" hidden="1" x14ac:dyDescent="0.2"/>
    <row r="7839" hidden="1" x14ac:dyDescent="0.2"/>
    <row r="7840" hidden="1" x14ac:dyDescent="0.2"/>
    <row r="7841" hidden="1" x14ac:dyDescent="0.2"/>
    <row r="7842" hidden="1" x14ac:dyDescent="0.2"/>
    <row r="7843" hidden="1" x14ac:dyDescent="0.2"/>
    <row r="7844" hidden="1" x14ac:dyDescent="0.2"/>
    <row r="7845" hidden="1" x14ac:dyDescent="0.2"/>
    <row r="7846" hidden="1" x14ac:dyDescent="0.2"/>
    <row r="7847" hidden="1" x14ac:dyDescent="0.2"/>
    <row r="7848" hidden="1" x14ac:dyDescent="0.2"/>
    <row r="7849" hidden="1" x14ac:dyDescent="0.2"/>
    <row r="7850" hidden="1" x14ac:dyDescent="0.2"/>
    <row r="7851" hidden="1" x14ac:dyDescent="0.2"/>
    <row r="7852" hidden="1" x14ac:dyDescent="0.2"/>
    <row r="7853" hidden="1" x14ac:dyDescent="0.2"/>
    <row r="7854" hidden="1" x14ac:dyDescent="0.2"/>
    <row r="7855" hidden="1" x14ac:dyDescent="0.2"/>
    <row r="7856" hidden="1" x14ac:dyDescent="0.2"/>
    <row r="7857" hidden="1" x14ac:dyDescent="0.2"/>
    <row r="7858" hidden="1" x14ac:dyDescent="0.2"/>
    <row r="7859" hidden="1" x14ac:dyDescent="0.2"/>
    <row r="7860" hidden="1" x14ac:dyDescent="0.2"/>
    <row r="7861" hidden="1" x14ac:dyDescent="0.2"/>
    <row r="7862" hidden="1" x14ac:dyDescent="0.2"/>
    <row r="7863" hidden="1" x14ac:dyDescent="0.2"/>
    <row r="7864" hidden="1" x14ac:dyDescent="0.2"/>
    <row r="7865" hidden="1" x14ac:dyDescent="0.2"/>
    <row r="7866" hidden="1" x14ac:dyDescent="0.2"/>
    <row r="7867" hidden="1" x14ac:dyDescent="0.2"/>
    <row r="7868" hidden="1" x14ac:dyDescent="0.2"/>
    <row r="7869" hidden="1" x14ac:dyDescent="0.2"/>
    <row r="7870" hidden="1" x14ac:dyDescent="0.2"/>
    <row r="7871" hidden="1" x14ac:dyDescent="0.2"/>
    <row r="7872" hidden="1" x14ac:dyDescent="0.2"/>
    <row r="7873" hidden="1" x14ac:dyDescent="0.2"/>
    <row r="7874" hidden="1" x14ac:dyDescent="0.2"/>
    <row r="7875" hidden="1" x14ac:dyDescent="0.2"/>
    <row r="7876" hidden="1" x14ac:dyDescent="0.2"/>
    <row r="7877" hidden="1" x14ac:dyDescent="0.2"/>
    <row r="7878" hidden="1" x14ac:dyDescent="0.2"/>
    <row r="7879" hidden="1" x14ac:dyDescent="0.2"/>
    <row r="7880" hidden="1" x14ac:dyDescent="0.2"/>
    <row r="7881" hidden="1" x14ac:dyDescent="0.2"/>
    <row r="7882" hidden="1" x14ac:dyDescent="0.2"/>
    <row r="7883" hidden="1" x14ac:dyDescent="0.2"/>
    <row r="7884" hidden="1" x14ac:dyDescent="0.2"/>
    <row r="7885" hidden="1" x14ac:dyDescent="0.2"/>
    <row r="7886" hidden="1" x14ac:dyDescent="0.2"/>
    <row r="7887" hidden="1" x14ac:dyDescent="0.2"/>
    <row r="7888" hidden="1" x14ac:dyDescent="0.2"/>
    <row r="7889" hidden="1" x14ac:dyDescent="0.2"/>
    <row r="7890" hidden="1" x14ac:dyDescent="0.2"/>
    <row r="7891" hidden="1" x14ac:dyDescent="0.2"/>
    <row r="7892" hidden="1" x14ac:dyDescent="0.2"/>
    <row r="7893" hidden="1" x14ac:dyDescent="0.2"/>
    <row r="7894" hidden="1" x14ac:dyDescent="0.2"/>
    <row r="7895" hidden="1" x14ac:dyDescent="0.2"/>
    <row r="7896" hidden="1" x14ac:dyDescent="0.2"/>
    <row r="7897" hidden="1" x14ac:dyDescent="0.2"/>
    <row r="7898" hidden="1" x14ac:dyDescent="0.2"/>
    <row r="7899" hidden="1" x14ac:dyDescent="0.2"/>
    <row r="7900" hidden="1" x14ac:dyDescent="0.2"/>
    <row r="7901" hidden="1" x14ac:dyDescent="0.2"/>
    <row r="7902" hidden="1" x14ac:dyDescent="0.2"/>
    <row r="7903" hidden="1" x14ac:dyDescent="0.2"/>
    <row r="7904" hidden="1" x14ac:dyDescent="0.2"/>
    <row r="7905" hidden="1" x14ac:dyDescent="0.2"/>
    <row r="7906" hidden="1" x14ac:dyDescent="0.2"/>
    <row r="7907" hidden="1" x14ac:dyDescent="0.2"/>
    <row r="7908" hidden="1" x14ac:dyDescent="0.2"/>
    <row r="7909" hidden="1" x14ac:dyDescent="0.2"/>
    <row r="7910" hidden="1" x14ac:dyDescent="0.2"/>
    <row r="7911" hidden="1" x14ac:dyDescent="0.2"/>
    <row r="7912" hidden="1" x14ac:dyDescent="0.2"/>
    <row r="7913" hidden="1" x14ac:dyDescent="0.2"/>
    <row r="7914" hidden="1" x14ac:dyDescent="0.2"/>
    <row r="7915" hidden="1" x14ac:dyDescent="0.2"/>
    <row r="7916" hidden="1" x14ac:dyDescent="0.2"/>
    <row r="7917" hidden="1" x14ac:dyDescent="0.2"/>
    <row r="7918" hidden="1" x14ac:dyDescent="0.2"/>
    <row r="7919" hidden="1" x14ac:dyDescent="0.2"/>
    <row r="7920" hidden="1" x14ac:dyDescent="0.2"/>
    <row r="7921" hidden="1" x14ac:dyDescent="0.2"/>
    <row r="7922" hidden="1" x14ac:dyDescent="0.2"/>
    <row r="7923" hidden="1" x14ac:dyDescent="0.2"/>
    <row r="7924" hidden="1" x14ac:dyDescent="0.2"/>
    <row r="7925" hidden="1" x14ac:dyDescent="0.2"/>
    <row r="7926" hidden="1" x14ac:dyDescent="0.2"/>
    <row r="7927" hidden="1" x14ac:dyDescent="0.2"/>
    <row r="7928" hidden="1" x14ac:dyDescent="0.2"/>
    <row r="7929" hidden="1" x14ac:dyDescent="0.2"/>
    <row r="7930" hidden="1" x14ac:dyDescent="0.2"/>
    <row r="7931" hidden="1" x14ac:dyDescent="0.2"/>
    <row r="7932" hidden="1" x14ac:dyDescent="0.2"/>
    <row r="7933" hidden="1" x14ac:dyDescent="0.2"/>
    <row r="7934" hidden="1" x14ac:dyDescent="0.2"/>
    <row r="7935" hidden="1" x14ac:dyDescent="0.2"/>
    <row r="7936" hidden="1" x14ac:dyDescent="0.2"/>
    <row r="7937" hidden="1" x14ac:dyDescent="0.2"/>
    <row r="7938" hidden="1" x14ac:dyDescent="0.2"/>
    <row r="7939" hidden="1" x14ac:dyDescent="0.2"/>
    <row r="7940" hidden="1" x14ac:dyDescent="0.2"/>
    <row r="7941" hidden="1" x14ac:dyDescent="0.2"/>
    <row r="7942" hidden="1" x14ac:dyDescent="0.2"/>
    <row r="7943" hidden="1" x14ac:dyDescent="0.2"/>
    <row r="7944" hidden="1" x14ac:dyDescent="0.2"/>
    <row r="7945" hidden="1" x14ac:dyDescent="0.2"/>
    <row r="7946" hidden="1" x14ac:dyDescent="0.2"/>
    <row r="7947" hidden="1" x14ac:dyDescent="0.2"/>
    <row r="7948" hidden="1" x14ac:dyDescent="0.2"/>
    <row r="7949" hidden="1" x14ac:dyDescent="0.2"/>
    <row r="7950" hidden="1" x14ac:dyDescent="0.2"/>
    <row r="7951" hidden="1" x14ac:dyDescent="0.2"/>
    <row r="7952" hidden="1" x14ac:dyDescent="0.2"/>
    <row r="7953" hidden="1" x14ac:dyDescent="0.2"/>
    <row r="7954" hidden="1" x14ac:dyDescent="0.2"/>
    <row r="7955" hidden="1" x14ac:dyDescent="0.2"/>
    <row r="7956" hidden="1" x14ac:dyDescent="0.2"/>
    <row r="7957" hidden="1" x14ac:dyDescent="0.2"/>
    <row r="7958" hidden="1" x14ac:dyDescent="0.2"/>
    <row r="7959" hidden="1" x14ac:dyDescent="0.2"/>
    <row r="7960" hidden="1" x14ac:dyDescent="0.2"/>
    <row r="7961" hidden="1" x14ac:dyDescent="0.2"/>
    <row r="7962" hidden="1" x14ac:dyDescent="0.2"/>
    <row r="7963" hidden="1" x14ac:dyDescent="0.2"/>
    <row r="7964" hidden="1" x14ac:dyDescent="0.2"/>
    <row r="7965" hidden="1" x14ac:dyDescent="0.2"/>
    <row r="7966" hidden="1" x14ac:dyDescent="0.2"/>
    <row r="7967" hidden="1" x14ac:dyDescent="0.2"/>
    <row r="7968" hidden="1" x14ac:dyDescent="0.2"/>
    <row r="7969" hidden="1" x14ac:dyDescent="0.2"/>
    <row r="7970" hidden="1" x14ac:dyDescent="0.2"/>
    <row r="7971" hidden="1" x14ac:dyDescent="0.2"/>
    <row r="7972" hidden="1" x14ac:dyDescent="0.2"/>
    <row r="7973" hidden="1" x14ac:dyDescent="0.2"/>
    <row r="7974" hidden="1" x14ac:dyDescent="0.2"/>
    <row r="7975" hidden="1" x14ac:dyDescent="0.2"/>
    <row r="7976" hidden="1" x14ac:dyDescent="0.2"/>
    <row r="7977" hidden="1" x14ac:dyDescent="0.2"/>
    <row r="7978" hidden="1" x14ac:dyDescent="0.2"/>
    <row r="7979" hidden="1" x14ac:dyDescent="0.2"/>
    <row r="7980" hidden="1" x14ac:dyDescent="0.2"/>
    <row r="7981" hidden="1" x14ac:dyDescent="0.2"/>
    <row r="7982" hidden="1" x14ac:dyDescent="0.2"/>
    <row r="7983" hidden="1" x14ac:dyDescent="0.2"/>
    <row r="7984" hidden="1" x14ac:dyDescent="0.2"/>
    <row r="7985" hidden="1" x14ac:dyDescent="0.2"/>
    <row r="7986" hidden="1" x14ac:dyDescent="0.2"/>
    <row r="7987" hidden="1" x14ac:dyDescent="0.2"/>
    <row r="7988" hidden="1" x14ac:dyDescent="0.2"/>
    <row r="7989" hidden="1" x14ac:dyDescent="0.2"/>
    <row r="7990" hidden="1" x14ac:dyDescent="0.2"/>
    <row r="7991" hidden="1" x14ac:dyDescent="0.2"/>
    <row r="7992" hidden="1" x14ac:dyDescent="0.2"/>
    <row r="7993" hidden="1" x14ac:dyDescent="0.2"/>
    <row r="7994" hidden="1" x14ac:dyDescent="0.2"/>
    <row r="7995" hidden="1" x14ac:dyDescent="0.2"/>
    <row r="7996" hidden="1" x14ac:dyDescent="0.2"/>
    <row r="7997" hidden="1" x14ac:dyDescent="0.2"/>
    <row r="7998" hidden="1" x14ac:dyDescent="0.2"/>
    <row r="7999" hidden="1" x14ac:dyDescent="0.2"/>
    <row r="8000" hidden="1" x14ac:dyDescent="0.2"/>
    <row r="8001" hidden="1" x14ac:dyDescent="0.2"/>
    <row r="8002" hidden="1" x14ac:dyDescent="0.2"/>
    <row r="8003" hidden="1" x14ac:dyDescent="0.2"/>
    <row r="8004" hidden="1" x14ac:dyDescent="0.2"/>
    <row r="8005" hidden="1" x14ac:dyDescent="0.2"/>
    <row r="8006" hidden="1" x14ac:dyDescent="0.2"/>
    <row r="8007" hidden="1" x14ac:dyDescent="0.2"/>
    <row r="8008" hidden="1" x14ac:dyDescent="0.2"/>
    <row r="8009" hidden="1" x14ac:dyDescent="0.2"/>
    <row r="8010" hidden="1" x14ac:dyDescent="0.2"/>
    <row r="8011" hidden="1" x14ac:dyDescent="0.2"/>
    <row r="8012" hidden="1" x14ac:dyDescent="0.2"/>
    <row r="8013" hidden="1" x14ac:dyDescent="0.2"/>
    <row r="8014" hidden="1" x14ac:dyDescent="0.2"/>
    <row r="8015" hidden="1" x14ac:dyDescent="0.2"/>
    <row r="8016" hidden="1" x14ac:dyDescent="0.2"/>
    <row r="8017" hidden="1" x14ac:dyDescent="0.2"/>
    <row r="8018" hidden="1" x14ac:dyDescent="0.2"/>
    <row r="8019" hidden="1" x14ac:dyDescent="0.2"/>
    <row r="8020" hidden="1" x14ac:dyDescent="0.2"/>
    <row r="8021" hidden="1" x14ac:dyDescent="0.2"/>
    <row r="8022" hidden="1" x14ac:dyDescent="0.2"/>
    <row r="8023" hidden="1" x14ac:dyDescent="0.2"/>
    <row r="8024" hidden="1" x14ac:dyDescent="0.2"/>
    <row r="8025" hidden="1" x14ac:dyDescent="0.2"/>
    <row r="8026" hidden="1" x14ac:dyDescent="0.2"/>
    <row r="8027" hidden="1" x14ac:dyDescent="0.2"/>
    <row r="8028" hidden="1" x14ac:dyDescent="0.2"/>
    <row r="8029" hidden="1" x14ac:dyDescent="0.2"/>
    <row r="8030" hidden="1" x14ac:dyDescent="0.2"/>
    <row r="8031" hidden="1" x14ac:dyDescent="0.2"/>
    <row r="8032" hidden="1" x14ac:dyDescent="0.2"/>
    <row r="8033" hidden="1" x14ac:dyDescent="0.2"/>
    <row r="8034" hidden="1" x14ac:dyDescent="0.2"/>
    <row r="8035" hidden="1" x14ac:dyDescent="0.2"/>
    <row r="8036" hidden="1" x14ac:dyDescent="0.2"/>
    <row r="8037" hidden="1" x14ac:dyDescent="0.2"/>
    <row r="8038" hidden="1" x14ac:dyDescent="0.2"/>
    <row r="8039" hidden="1" x14ac:dyDescent="0.2"/>
    <row r="8040" hidden="1" x14ac:dyDescent="0.2"/>
    <row r="8041" hidden="1" x14ac:dyDescent="0.2"/>
    <row r="8042" hidden="1" x14ac:dyDescent="0.2"/>
    <row r="8043" hidden="1" x14ac:dyDescent="0.2"/>
    <row r="8044" hidden="1" x14ac:dyDescent="0.2"/>
    <row r="8045" hidden="1" x14ac:dyDescent="0.2"/>
    <row r="8046" hidden="1" x14ac:dyDescent="0.2"/>
    <row r="8047" hidden="1" x14ac:dyDescent="0.2"/>
    <row r="8048" hidden="1" x14ac:dyDescent="0.2"/>
    <row r="8049" hidden="1" x14ac:dyDescent="0.2"/>
    <row r="8050" hidden="1" x14ac:dyDescent="0.2"/>
    <row r="8051" hidden="1" x14ac:dyDescent="0.2"/>
    <row r="8052" hidden="1" x14ac:dyDescent="0.2"/>
    <row r="8053" hidden="1" x14ac:dyDescent="0.2"/>
    <row r="8054" hidden="1" x14ac:dyDescent="0.2"/>
    <row r="8055" hidden="1" x14ac:dyDescent="0.2"/>
    <row r="8056" hidden="1" x14ac:dyDescent="0.2"/>
    <row r="8057" hidden="1" x14ac:dyDescent="0.2"/>
    <row r="8058" hidden="1" x14ac:dyDescent="0.2"/>
    <row r="8059" hidden="1" x14ac:dyDescent="0.2"/>
    <row r="8060" hidden="1" x14ac:dyDescent="0.2"/>
    <row r="8061" hidden="1" x14ac:dyDescent="0.2"/>
    <row r="8062" hidden="1" x14ac:dyDescent="0.2"/>
    <row r="8063" hidden="1" x14ac:dyDescent="0.2"/>
    <row r="8064" hidden="1" x14ac:dyDescent="0.2"/>
    <row r="8065" hidden="1" x14ac:dyDescent="0.2"/>
    <row r="8066" hidden="1" x14ac:dyDescent="0.2"/>
    <row r="8067" hidden="1" x14ac:dyDescent="0.2"/>
    <row r="8068" hidden="1" x14ac:dyDescent="0.2"/>
    <row r="8069" hidden="1" x14ac:dyDescent="0.2"/>
    <row r="8070" hidden="1" x14ac:dyDescent="0.2"/>
    <row r="8071" hidden="1" x14ac:dyDescent="0.2"/>
    <row r="8072" hidden="1" x14ac:dyDescent="0.2"/>
    <row r="8073" hidden="1" x14ac:dyDescent="0.2"/>
    <row r="8074" hidden="1" x14ac:dyDescent="0.2"/>
    <row r="8075" hidden="1" x14ac:dyDescent="0.2"/>
    <row r="8076" hidden="1" x14ac:dyDescent="0.2"/>
    <row r="8077" hidden="1" x14ac:dyDescent="0.2"/>
    <row r="8078" hidden="1" x14ac:dyDescent="0.2"/>
    <row r="8079" hidden="1" x14ac:dyDescent="0.2"/>
    <row r="8080" hidden="1" x14ac:dyDescent="0.2"/>
    <row r="8081" hidden="1" x14ac:dyDescent="0.2"/>
    <row r="8082" hidden="1" x14ac:dyDescent="0.2"/>
    <row r="8083" hidden="1" x14ac:dyDescent="0.2"/>
    <row r="8084" hidden="1" x14ac:dyDescent="0.2"/>
    <row r="8085" hidden="1" x14ac:dyDescent="0.2"/>
    <row r="8086" hidden="1" x14ac:dyDescent="0.2"/>
    <row r="8087" hidden="1" x14ac:dyDescent="0.2"/>
    <row r="8088" hidden="1" x14ac:dyDescent="0.2"/>
    <row r="8089" hidden="1" x14ac:dyDescent="0.2"/>
    <row r="8090" hidden="1" x14ac:dyDescent="0.2"/>
    <row r="8091" hidden="1" x14ac:dyDescent="0.2"/>
    <row r="8092" hidden="1" x14ac:dyDescent="0.2"/>
    <row r="8093" hidden="1" x14ac:dyDescent="0.2"/>
    <row r="8094" hidden="1" x14ac:dyDescent="0.2"/>
    <row r="8095" hidden="1" x14ac:dyDescent="0.2"/>
    <row r="8096" hidden="1" x14ac:dyDescent="0.2"/>
    <row r="8097" hidden="1" x14ac:dyDescent="0.2"/>
    <row r="8098" hidden="1" x14ac:dyDescent="0.2"/>
    <row r="8099" hidden="1" x14ac:dyDescent="0.2"/>
    <row r="8100" hidden="1" x14ac:dyDescent="0.2"/>
    <row r="8101" hidden="1" x14ac:dyDescent="0.2"/>
    <row r="8102" hidden="1" x14ac:dyDescent="0.2"/>
    <row r="8103" hidden="1" x14ac:dyDescent="0.2"/>
    <row r="8104" hidden="1" x14ac:dyDescent="0.2"/>
    <row r="8105" hidden="1" x14ac:dyDescent="0.2"/>
    <row r="8106" hidden="1" x14ac:dyDescent="0.2"/>
    <row r="8107" hidden="1" x14ac:dyDescent="0.2"/>
    <row r="8108" hidden="1" x14ac:dyDescent="0.2"/>
    <row r="8109" hidden="1" x14ac:dyDescent="0.2"/>
    <row r="8110" hidden="1" x14ac:dyDescent="0.2"/>
    <row r="8111" hidden="1" x14ac:dyDescent="0.2"/>
    <row r="8112" hidden="1" x14ac:dyDescent="0.2"/>
    <row r="8113" hidden="1" x14ac:dyDescent="0.2"/>
    <row r="8114" hidden="1" x14ac:dyDescent="0.2"/>
    <row r="8115" hidden="1" x14ac:dyDescent="0.2"/>
    <row r="8116" hidden="1" x14ac:dyDescent="0.2"/>
    <row r="8117" hidden="1" x14ac:dyDescent="0.2"/>
    <row r="8118" hidden="1" x14ac:dyDescent="0.2"/>
    <row r="8119" hidden="1" x14ac:dyDescent="0.2"/>
    <row r="8120" hidden="1" x14ac:dyDescent="0.2"/>
    <row r="8121" hidden="1" x14ac:dyDescent="0.2"/>
    <row r="8122" hidden="1" x14ac:dyDescent="0.2"/>
    <row r="8123" hidden="1" x14ac:dyDescent="0.2"/>
    <row r="8124" hidden="1" x14ac:dyDescent="0.2"/>
    <row r="8125" hidden="1" x14ac:dyDescent="0.2"/>
    <row r="8126" hidden="1" x14ac:dyDescent="0.2"/>
    <row r="8127" hidden="1" x14ac:dyDescent="0.2"/>
    <row r="8128" hidden="1" x14ac:dyDescent="0.2"/>
    <row r="8129" hidden="1" x14ac:dyDescent="0.2"/>
    <row r="8130" hidden="1" x14ac:dyDescent="0.2"/>
    <row r="8131" hidden="1" x14ac:dyDescent="0.2"/>
    <row r="8132" hidden="1" x14ac:dyDescent="0.2"/>
    <row r="8133" hidden="1" x14ac:dyDescent="0.2"/>
    <row r="8134" hidden="1" x14ac:dyDescent="0.2"/>
    <row r="8135" hidden="1" x14ac:dyDescent="0.2"/>
    <row r="8136" hidden="1" x14ac:dyDescent="0.2"/>
    <row r="8137" hidden="1" x14ac:dyDescent="0.2"/>
    <row r="8138" hidden="1" x14ac:dyDescent="0.2"/>
    <row r="8139" hidden="1" x14ac:dyDescent="0.2"/>
    <row r="8140" hidden="1" x14ac:dyDescent="0.2"/>
    <row r="8141" hidden="1" x14ac:dyDescent="0.2"/>
    <row r="8142" hidden="1" x14ac:dyDescent="0.2"/>
    <row r="8143" hidden="1" x14ac:dyDescent="0.2"/>
    <row r="8144" hidden="1" x14ac:dyDescent="0.2"/>
    <row r="8145" hidden="1" x14ac:dyDescent="0.2"/>
    <row r="8146" hidden="1" x14ac:dyDescent="0.2"/>
    <row r="8147" hidden="1" x14ac:dyDescent="0.2"/>
    <row r="8148" hidden="1" x14ac:dyDescent="0.2"/>
    <row r="8149" hidden="1" x14ac:dyDescent="0.2"/>
    <row r="8150" hidden="1" x14ac:dyDescent="0.2"/>
    <row r="8151" hidden="1" x14ac:dyDescent="0.2"/>
    <row r="8152" hidden="1" x14ac:dyDescent="0.2"/>
    <row r="8153" hidden="1" x14ac:dyDescent="0.2"/>
    <row r="8154" hidden="1" x14ac:dyDescent="0.2"/>
    <row r="8155" hidden="1" x14ac:dyDescent="0.2"/>
    <row r="8156" hidden="1" x14ac:dyDescent="0.2"/>
    <row r="8157" hidden="1" x14ac:dyDescent="0.2"/>
    <row r="8158" hidden="1" x14ac:dyDescent="0.2"/>
    <row r="8159" hidden="1" x14ac:dyDescent="0.2"/>
    <row r="8160" hidden="1" x14ac:dyDescent="0.2"/>
    <row r="8161" hidden="1" x14ac:dyDescent="0.2"/>
    <row r="8162" hidden="1" x14ac:dyDescent="0.2"/>
    <row r="8163" hidden="1" x14ac:dyDescent="0.2"/>
    <row r="8164" hidden="1" x14ac:dyDescent="0.2"/>
    <row r="8165" hidden="1" x14ac:dyDescent="0.2"/>
    <row r="8166" hidden="1" x14ac:dyDescent="0.2"/>
    <row r="8167" hidden="1" x14ac:dyDescent="0.2"/>
    <row r="8168" hidden="1" x14ac:dyDescent="0.2"/>
    <row r="8169" hidden="1" x14ac:dyDescent="0.2"/>
    <row r="8170" hidden="1" x14ac:dyDescent="0.2"/>
    <row r="8171" hidden="1" x14ac:dyDescent="0.2"/>
    <row r="8172" hidden="1" x14ac:dyDescent="0.2"/>
    <row r="8173" hidden="1" x14ac:dyDescent="0.2"/>
    <row r="8174" hidden="1" x14ac:dyDescent="0.2"/>
    <row r="8175" hidden="1" x14ac:dyDescent="0.2"/>
    <row r="8176" hidden="1" x14ac:dyDescent="0.2"/>
    <row r="8177" hidden="1" x14ac:dyDescent="0.2"/>
    <row r="8178" hidden="1" x14ac:dyDescent="0.2"/>
    <row r="8179" hidden="1" x14ac:dyDescent="0.2"/>
    <row r="8180" hidden="1" x14ac:dyDescent="0.2"/>
    <row r="8181" hidden="1" x14ac:dyDescent="0.2"/>
    <row r="8182" hidden="1" x14ac:dyDescent="0.2"/>
    <row r="8183" hidden="1" x14ac:dyDescent="0.2"/>
    <row r="8184" hidden="1" x14ac:dyDescent="0.2"/>
    <row r="8185" hidden="1" x14ac:dyDescent="0.2"/>
    <row r="8186" hidden="1" x14ac:dyDescent="0.2"/>
    <row r="8187" hidden="1" x14ac:dyDescent="0.2"/>
    <row r="8188" hidden="1" x14ac:dyDescent="0.2"/>
    <row r="8189" hidden="1" x14ac:dyDescent="0.2"/>
    <row r="8190" hidden="1" x14ac:dyDescent="0.2"/>
    <row r="8191" hidden="1" x14ac:dyDescent="0.2"/>
    <row r="8192" hidden="1" x14ac:dyDescent="0.2"/>
    <row r="8193" hidden="1" x14ac:dyDescent="0.2"/>
    <row r="8194" hidden="1" x14ac:dyDescent="0.2"/>
    <row r="8195" hidden="1" x14ac:dyDescent="0.2"/>
    <row r="8196" hidden="1" x14ac:dyDescent="0.2"/>
    <row r="8197" hidden="1" x14ac:dyDescent="0.2"/>
    <row r="8198" hidden="1" x14ac:dyDescent="0.2"/>
    <row r="8199" hidden="1" x14ac:dyDescent="0.2"/>
    <row r="8200" hidden="1" x14ac:dyDescent="0.2"/>
    <row r="8201" hidden="1" x14ac:dyDescent="0.2"/>
    <row r="8202" hidden="1" x14ac:dyDescent="0.2"/>
    <row r="8203" hidden="1" x14ac:dyDescent="0.2"/>
    <row r="8204" hidden="1" x14ac:dyDescent="0.2"/>
    <row r="8205" hidden="1" x14ac:dyDescent="0.2"/>
    <row r="8206" hidden="1" x14ac:dyDescent="0.2"/>
    <row r="8207" hidden="1" x14ac:dyDescent="0.2"/>
    <row r="8208" hidden="1" x14ac:dyDescent="0.2"/>
    <row r="8209" hidden="1" x14ac:dyDescent="0.2"/>
    <row r="8210" hidden="1" x14ac:dyDescent="0.2"/>
    <row r="8211" hidden="1" x14ac:dyDescent="0.2"/>
    <row r="8212" hidden="1" x14ac:dyDescent="0.2"/>
    <row r="8213" hidden="1" x14ac:dyDescent="0.2"/>
    <row r="8214" hidden="1" x14ac:dyDescent="0.2"/>
    <row r="8215" hidden="1" x14ac:dyDescent="0.2"/>
    <row r="8216" hidden="1" x14ac:dyDescent="0.2"/>
    <row r="8217" hidden="1" x14ac:dyDescent="0.2"/>
    <row r="8218" hidden="1" x14ac:dyDescent="0.2"/>
    <row r="8219" hidden="1" x14ac:dyDescent="0.2"/>
    <row r="8220" hidden="1" x14ac:dyDescent="0.2"/>
    <row r="8221" hidden="1" x14ac:dyDescent="0.2"/>
    <row r="8222" hidden="1" x14ac:dyDescent="0.2"/>
    <row r="8223" hidden="1" x14ac:dyDescent="0.2"/>
    <row r="8224" hidden="1" x14ac:dyDescent="0.2"/>
    <row r="8225" hidden="1" x14ac:dyDescent="0.2"/>
    <row r="8226" hidden="1" x14ac:dyDescent="0.2"/>
    <row r="8227" hidden="1" x14ac:dyDescent="0.2"/>
    <row r="8228" hidden="1" x14ac:dyDescent="0.2"/>
    <row r="8229" hidden="1" x14ac:dyDescent="0.2"/>
    <row r="8230" hidden="1" x14ac:dyDescent="0.2"/>
    <row r="8231" hidden="1" x14ac:dyDescent="0.2"/>
    <row r="8232" hidden="1" x14ac:dyDescent="0.2"/>
    <row r="8233" hidden="1" x14ac:dyDescent="0.2"/>
    <row r="8234" hidden="1" x14ac:dyDescent="0.2"/>
    <row r="8235" hidden="1" x14ac:dyDescent="0.2"/>
    <row r="8236" hidden="1" x14ac:dyDescent="0.2"/>
    <row r="8237" hidden="1" x14ac:dyDescent="0.2"/>
    <row r="8238" hidden="1" x14ac:dyDescent="0.2"/>
    <row r="8239" hidden="1" x14ac:dyDescent="0.2"/>
    <row r="8240" hidden="1" x14ac:dyDescent="0.2"/>
    <row r="8241" hidden="1" x14ac:dyDescent="0.2"/>
    <row r="8242" hidden="1" x14ac:dyDescent="0.2"/>
    <row r="8243" hidden="1" x14ac:dyDescent="0.2"/>
    <row r="8244" hidden="1" x14ac:dyDescent="0.2"/>
    <row r="8245" hidden="1" x14ac:dyDescent="0.2"/>
    <row r="8246" hidden="1" x14ac:dyDescent="0.2"/>
    <row r="8247" hidden="1" x14ac:dyDescent="0.2"/>
    <row r="8248" hidden="1" x14ac:dyDescent="0.2"/>
    <row r="8249" hidden="1" x14ac:dyDescent="0.2"/>
    <row r="8250" hidden="1" x14ac:dyDescent="0.2"/>
    <row r="8251" hidden="1" x14ac:dyDescent="0.2"/>
    <row r="8252" hidden="1" x14ac:dyDescent="0.2"/>
    <row r="8253" hidden="1" x14ac:dyDescent="0.2"/>
    <row r="8254" hidden="1" x14ac:dyDescent="0.2"/>
    <row r="8255" hidden="1" x14ac:dyDescent="0.2"/>
    <row r="8256" hidden="1" x14ac:dyDescent="0.2"/>
    <row r="8257" hidden="1" x14ac:dyDescent="0.2"/>
    <row r="8258" hidden="1" x14ac:dyDescent="0.2"/>
    <row r="8259" hidden="1" x14ac:dyDescent="0.2"/>
    <row r="8260" hidden="1" x14ac:dyDescent="0.2"/>
    <row r="8261" hidden="1" x14ac:dyDescent="0.2"/>
    <row r="8262" hidden="1" x14ac:dyDescent="0.2"/>
    <row r="8263" hidden="1" x14ac:dyDescent="0.2"/>
    <row r="8264" hidden="1" x14ac:dyDescent="0.2"/>
    <row r="8265" hidden="1" x14ac:dyDescent="0.2"/>
    <row r="8266" hidden="1" x14ac:dyDescent="0.2"/>
    <row r="8267" hidden="1" x14ac:dyDescent="0.2"/>
    <row r="8268" hidden="1" x14ac:dyDescent="0.2"/>
    <row r="8269" hidden="1" x14ac:dyDescent="0.2"/>
    <row r="8270" hidden="1" x14ac:dyDescent="0.2"/>
    <row r="8271" hidden="1" x14ac:dyDescent="0.2"/>
    <row r="8272" hidden="1" x14ac:dyDescent="0.2"/>
    <row r="8273" hidden="1" x14ac:dyDescent="0.2"/>
    <row r="8274" hidden="1" x14ac:dyDescent="0.2"/>
    <row r="8275" hidden="1" x14ac:dyDescent="0.2"/>
    <row r="8276" hidden="1" x14ac:dyDescent="0.2"/>
    <row r="8277" hidden="1" x14ac:dyDescent="0.2"/>
    <row r="8278" hidden="1" x14ac:dyDescent="0.2"/>
    <row r="8279" hidden="1" x14ac:dyDescent="0.2"/>
    <row r="8280" hidden="1" x14ac:dyDescent="0.2"/>
    <row r="8281" hidden="1" x14ac:dyDescent="0.2"/>
    <row r="8282" hidden="1" x14ac:dyDescent="0.2"/>
    <row r="8283" hidden="1" x14ac:dyDescent="0.2"/>
    <row r="8284" hidden="1" x14ac:dyDescent="0.2"/>
    <row r="8285" hidden="1" x14ac:dyDescent="0.2"/>
    <row r="8286" hidden="1" x14ac:dyDescent="0.2"/>
    <row r="8287" hidden="1" x14ac:dyDescent="0.2"/>
    <row r="8288" hidden="1" x14ac:dyDescent="0.2"/>
    <row r="8289" hidden="1" x14ac:dyDescent="0.2"/>
    <row r="8290" hidden="1" x14ac:dyDescent="0.2"/>
    <row r="8291" hidden="1" x14ac:dyDescent="0.2"/>
    <row r="8292" hidden="1" x14ac:dyDescent="0.2"/>
    <row r="8293" hidden="1" x14ac:dyDescent="0.2"/>
    <row r="8294" hidden="1" x14ac:dyDescent="0.2"/>
    <row r="8295" hidden="1" x14ac:dyDescent="0.2"/>
    <row r="8296" hidden="1" x14ac:dyDescent="0.2"/>
    <row r="8297" hidden="1" x14ac:dyDescent="0.2"/>
    <row r="8298" hidden="1" x14ac:dyDescent="0.2"/>
    <row r="8299" hidden="1" x14ac:dyDescent="0.2"/>
    <row r="8300" hidden="1" x14ac:dyDescent="0.2"/>
    <row r="8301" hidden="1" x14ac:dyDescent="0.2"/>
    <row r="8302" hidden="1" x14ac:dyDescent="0.2"/>
    <row r="8303" hidden="1" x14ac:dyDescent="0.2"/>
    <row r="8304" hidden="1" x14ac:dyDescent="0.2"/>
    <row r="8305" hidden="1" x14ac:dyDescent="0.2"/>
    <row r="8306" hidden="1" x14ac:dyDescent="0.2"/>
    <row r="8307" hidden="1" x14ac:dyDescent="0.2"/>
    <row r="8308" hidden="1" x14ac:dyDescent="0.2"/>
    <row r="8309" hidden="1" x14ac:dyDescent="0.2"/>
    <row r="8310" hidden="1" x14ac:dyDescent="0.2"/>
    <row r="8311" hidden="1" x14ac:dyDescent="0.2"/>
    <row r="8312" hidden="1" x14ac:dyDescent="0.2"/>
    <row r="8313" hidden="1" x14ac:dyDescent="0.2"/>
    <row r="8314" hidden="1" x14ac:dyDescent="0.2"/>
    <row r="8315" hidden="1" x14ac:dyDescent="0.2"/>
    <row r="8316" hidden="1" x14ac:dyDescent="0.2"/>
    <row r="8317" hidden="1" x14ac:dyDescent="0.2"/>
    <row r="8318" hidden="1" x14ac:dyDescent="0.2"/>
    <row r="8319" hidden="1" x14ac:dyDescent="0.2"/>
    <row r="8320" hidden="1" x14ac:dyDescent="0.2"/>
    <row r="8321" hidden="1" x14ac:dyDescent="0.2"/>
    <row r="8322" hidden="1" x14ac:dyDescent="0.2"/>
    <row r="8323" hidden="1" x14ac:dyDescent="0.2"/>
    <row r="8324" hidden="1" x14ac:dyDescent="0.2"/>
    <row r="8325" hidden="1" x14ac:dyDescent="0.2"/>
    <row r="8326" hidden="1" x14ac:dyDescent="0.2"/>
    <row r="8327" hidden="1" x14ac:dyDescent="0.2"/>
    <row r="8328" hidden="1" x14ac:dyDescent="0.2"/>
    <row r="8329" hidden="1" x14ac:dyDescent="0.2"/>
    <row r="8330" hidden="1" x14ac:dyDescent="0.2"/>
    <row r="8331" hidden="1" x14ac:dyDescent="0.2"/>
    <row r="8332" hidden="1" x14ac:dyDescent="0.2"/>
    <row r="8333" hidden="1" x14ac:dyDescent="0.2"/>
    <row r="8334" hidden="1" x14ac:dyDescent="0.2"/>
    <row r="8335" hidden="1" x14ac:dyDescent="0.2"/>
    <row r="8336" hidden="1" x14ac:dyDescent="0.2"/>
    <row r="8337" hidden="1" x14ac:dyDescent="0.2"/>
    <row r="8338" hidden="1" x14ac:dyDescent="0.2"/>
    <row r="8339" hidden="1" x14ac:dyDescent="0.2"/>
    <row r="8340" hidden="1" x14ac:dyDescent="0.2"/>
    <row r="8341" hidden="1" x14ac:dyDescent="0.2"/>
    <row r="8342" hidden="1" x14ac:dyDescent="0.2"/>
    <row r="8343" hidden="1" x14ac:dyDescent="0.2"/>
    <row r="8344" hidden="1" x14ac:dyDescent="0.2"/>
    <row r="8345" hidden="1" x14ac:dyDescent="0.2"/>
    <row r="8346" hidden="1" x14ac:dyDescent="0.2"/>
    <row r="8347" hidden="1" x14ac:dyDescent="0.2"/>
    <row r="8348" hidden="1" x14ac:dyDescent="0.2"/>
    <row r="8349" hidden="1" x14ac:dyDescent="0.2"/>
    <row r="8350" hidden="1" x14ac:dyDescent="0.2"/>
    <row r="8351" hidden="1" x14ac:dyDescent="0.2"/>
    <row r="8352" hidden="1" x14ac:dyDescent="0.2"/>
    <row r="8353" hidden="1" x14ac:dyDescent="0.2"/>
    <row r="8354" hidden="1" x14ac:dyDescent="0.2"/>
    <row r="8355" hidden="1" x14ac:dyDescent="0.2"/>
    <row r="8356" hidden="1" x14ac:dyDescent="0.2"/>
    <row r="8357" hidden="1" x14ac:dyDescent="0.2"/>
    <row r="8358" hidden="1" x14ac:dyDescent="0.2"/>
    <row r="8359" hidden="1" x14ac:dyDescent="0.2"/>
    <row r="8360" hidden="1" x14ac:dyDescent="0.2"/>
    <row r="8361" hidden="1" x14ac:dyDescent="0.2"/>
    <row r="8362" hidden="1" x14ac:dyDescent="0.2"/>
    <row r="8363" hidden="1" x14ac:dyDescent="0.2"/>
    <row r="8364" hidden="1" x14ac:dyDescent="0.2"/>
    <row r="8365" hidden="1" x14ac:dyDescent="0.2"/>
    <row r="8366" hidden="1" x14ac:dyDescent="0.2"/>
    <row r="8367" hidden="1" x14ac:dyDescent="0.2"/>
    <row r="8368" hidden="1" x14ac:dyDescent="0.2"/>
    <row r="8369" hidden="1" x14ac:dyDescent="0.2"/>
    <row r="8370" hidden="1" x14ac:dyDescent="0.2"/>
    <row r="8371" hidden="1" x14ac:dyDescent="0.2"/>
    <row r="8372" hidden="1" x14ac:dyDescent="0.2"/>
    <row r="8373" hidden="1" x14ac:dyDescent="0.2"/>
    <row r="8374" hidden="1" x14ac:dyDescent="0.2"/>
    <row r="8375" hidden="1" x14ac:dyDescent="0.2"/>
    <row r="8376" hidden="1" x14ac:dyDescent="0.2"/>
    <row r="8377" hidden="1" x14ac:dyDescent="0.2"/>
    <row r="8378" hidden="1" x14ac:dyDescent="0.2"/>
    <row r="8379" hidden="1" x14ac:dyDescent="0.2"/>
    <row r="8380" hidden="1" x14ac:dyDescent="0.2"/>
    <row r="8381" hidden="1" x14ac:dyDescent="0.2"/>
    <row r="8382" hidden="1" x14ac:dyDescent="0.2"/>
    <row r="8383" hidden="1" x14ac:dyDescent="0.2"/>
    <row r="8384" hidden="1" x14ac:dyDescent="0.2"/>
    <row r="8385" hidden="1" x14ac:dyDescent="0.2"/>
    <row r="8386" hidden="1" x14ac:dyDescent="0.2"/>
    <row r="8387" hidden="1" x14ac:dyDescent="0.2"/>
    <row r="8388" hidden="1" x14ac:dyDescent="0.2"/>
    <row r="8389" hidden="1" x14ac:dyDescent="0.2"/>
    <row r="8390" hidden="1" x14ac:dyDescent="0.2"/>
    <row r="8391" hidden="1" x14ac:dyDescent="0.2"/>
    <row r="8392" hidden="1" x14ac:dyDescent="0.2"/>
    <row r="8393" hidden="1" x14ac:dyDescent="0.2"/>
    <row r="8394" hidden="1" x14ac:dyDescent="0.2"/>
    <row r="8395" hidden="1" x14ac:dyDescent="0.2"/>
    <row r="8396" hidden="1" x14ac:dyDescent="0.2"/>
    <row r="8397" hidden="1" x14ac:dyDescent="0.2"/>
    <row r="8398" hidden="1" x14ac:dyDescent="0.2"/>
    <row r="8399" hidden="1" x14ac:dyDescent="0.2"/>
    <row r="8400" hidden="1" x14ac:dyDescent="0.2"/>
    <row r="8401" hidden="1" x14ac:dyDescent="0.2"/>
    <row r="8402" hidden="1" x14ac:dyDescent="0.2"/>
    <row r="8403" hidden="1" x14ac:dyDescent="0.2"/>
    <row r="8404" hidden="1" x14ac:dyDescent="0.2"/>
    <row r="8405" hidden="1" x14ac:dyDescent="0.2"/>
    <row r="8406" hidden="1" x14ac:dyDescent="0.2"/>
    <row r="8407" hidden="1" x14ac:dyDescent="0.2"/>
    <row r="8408" hidden="1" x14ac:dyDescent="0.2"/>
    <row r="8409" hidden="1" x14ac:dyDescent="0.2"/>
    <row r="8410" hidden="1" x14ac:dyDescent="0.2"/>
    <row r="8411" hidden="1" x14ac:dyDescent="0.2"/>
    <row r="8412" hidden="1" x14ac:dyDescent="0.2"/>
    <row r="8413" hidden="1" x14ac:dyDescent="0.2"/>
    <row r="8414" hidden="1" x14ac:dyDescent="0.2"/>
    <row r="8415" hidden="1" x14ac:dyDescent="0.2"/>
    <row r="8416" hidden="1" x14ac:dyDescent="0.2"/>
    <row r="8417" hidden="1" x14ac:dyDescent="0.2"/>
    <row r="8418" hidden="1" x14ac:dyDescent="0.2"/>
    <row r="8419" hidden="1" x14ac:dyDescent="0.2"/>
    <row r="8420" hidden="1" x14ac:dyDescent="0.2"/>
    <row r="8421" hidden="1" x14ac:dyDescent="0.2"/>
    <row r="8422" hidden="1" x14ac:dyDescent="0.2"/>
    <row r="8423" hidden="1" x14ac:dyDescent="0.2"/>
    <row r="8424" hidden="1" x14ac:dyDescent="0.2"/>
    <row r="8425" hidden="1" x14ac:dyDescent="0.2"/>
    <row r="8426" hidden="1" x14ac:dyDescent="0.2"/>
    <row r="8427" hidden="1" x14ac:dyDescent="0.2"/>
    <row r="8428" hidden="1" x14ac:dyDescent="0.2"/>
    <row r="8429" hidden="1" x14ac:dyDescent="0.2"/>
    <row r="8430" hidden="1" x14ac:dyDescent="0.2"/>
    <row r="8431" hidden="1" x14ac:dyDescent="0.2"/>
    <row r="8432" hidden="1" x14ac:dyDescent="0.2"/>
    <row r="8433" hidden="1" x14ac:dyDescent="0.2"/>
    <row r="8434" hidden="1" x14ac:dyDescent="0.2"/>
    <row r="8435" hidden="1" x14ac:dyDescent="0.2"/>
    <row r="8436" hidden="1" x14ac:dyDescent="0.2"/>
    <row r="8437" hidden="1" x14ac:dyDescent="0.2"/>
    <row r="8438" hidden="1" x14ac:dyDescent="0.2"/>
    <row r="8439" hidden="1" x14ac:dyDescent="0.2"/>
    <row r="8440" hidden="1" x14ac:dyDescent="0.2"/>
    <row r="8441" hidden="1" x14ac:dyDescent="0.2"/>
    <row r="8442" hidden="1" x14ac:dyDescent="0.2"/>
    <row r="8443" hidden="1" x14ac:dyDescent="0.2"/>
    <row r="8444" hidden="1" x14ac:dyDescent="0.2"/>
    <row r="8445" hidden="1" x14ac:dyDescent="0.2"/>
    <row r="8446" hidden="1" x14ac:dyDescent="0.2"/>
    <row r="8447" hidden="1" x14ac:dyDescent="0.2"/>
    <row r="8448" hidden="1" x14ac:dyDescent="0.2"/>
    <row r="8449" hidden="1" x14ac:dyDescent="0.2"/>
    <row r="8450" hidden="1" x14ac:dyDescent="0.2"/>
    <row r="8451" hidden="1" x14ac:dyDescent="0.2"/>
    <row r="8452" hidden="1" x14ac:dyDescent="0.2"/>
    <row r="8453" hidden="1" x14ac:dyDescent="0.2"/>
    <row r="8454" hidden="1" x14ac:dyDescent="0.2"/>
    <row r="8455" hidden="1" x14ac:dyDescent="0.2"/>
    <row r="8456" hidden="1" x14ac:dyDescent="0.2"/>
    <row r="8457" hidden="1" x14ac:dyDescent="0.2"/>
    <row r="8458" hidden="1" x14ac:dyDescent="0.2"/>
    <row r="8459" hidden="1" x14ac:dyDescent="0.2"/>
    <row r="8460" hidden="1" x14ac:dyDescent="0.2"/>
    <row r="8461" hidden="1" x14ac:dyDescent="0.2"/>
    <row r="8462" hidden="1" x14ac:dyDescent="0.2"/>
    <row r="8463" hidden="1" x14ac:dyDescent="0.2"/>
    <row r="8464" hidden="1" x14ac:dyDescent="0.2"/>
    <row r="8465" hidden="1" x14ac:dyDescent="0.2"/>
    <row r="8466" hidden="1" x14ac:dyDescent="0.2"/>
    <row r="8467" hidden="1" x14ac:dyDescent="0.2"/>
    <row r="8468" hidden="1" x14ac:dyDescent="0.2"/>
    <row r="8469" hidden="1" x14ac:dyDescent="0.2"/>
    <row r="8470" hidden="1" x14ac:dyDescent="0.2"/>
    <row r="8471" hidden="1" x14ac:dyDescent="0.2"/>
    <row r="8472" hidden="1" x14ac:dyDescent="0.2"/>
    <row r="8473" hidden="1" x14ac:dyDescent="0.2"/>
    <row r="8474" hidden="1" x14ac:dyDescent="0.2"/>
    <row r="8475" hidden="1" x14ac:dyDescent="0.2"/>
    <row r="8476" hidden="1" x14ac:dyDescent="0.2"/>
    <row r="8477" hidden="1" x14ac:dyDescent="0.2"/>
    <row r="8478" hidden="1" x14ac:dyDescent="0.2"/>
    <row r="8479" hidden="1" x14ac:dyDescent="0.2"/>
    <row r="8480" hidden="1" x14ac:dyDescent="0.2"/>
    <row r="8481" hidden="1" x14ac:dyDescent="0.2"/>
    <row r="8482" hidden="1" x14ac:dyDescent="0.2"/>
    <row r="8483" hidden="1" x14ac:dyDescent="0.2"/>
    <row r="8484" hidden="1" x14ac:dyDescent="0.2"/>
    <row r="8485" hidden="1" x14ac:dyDescent="0.2"/>
    <row r="8486" hidden="1" x14ac:dyDescent="0.2"/>
    <row r="8487" hidden="1" x14ac:dyDescent="0.2"/>
    <row r="8488" hidden="1" x14ac:dyDescent="0.2"/>
    <row r="8489" hidden="1" x14ac:dyDescent="0.2"/>
    <row r="8490" hidden="1" x14ac:dyDescent="0.2"/>
    <row r="8491" hidden="1" x14ac:dyDescent="0.2"/>
    <row r="8492" hidden="1" x14ac:dyDescent="0.2"/>
    <row r="8493" hidden="1" x14ac:dyDescent="0.2"/>
    <row r="8494" hidden="1" x14ac:dyDescent="0.2"/>
    <row r="8495" hidden="1" x14ac:dyDescent="0.2"/>
    <row r="8496" hidden="1" x14ac:dyDescent="0.2"/>
    <row r="8497" hidden="1" x14ac:dyDescent="0.2"/>
    <row r="8498" hidden="1" x14ac:dyDescent="0.2"/>
    <row r="8499" hidden="1" x14ac:dyDescent="0.2"/>
    <row r="8500" hidden="1" x14ac:dyDescent="0.2"/>
    <row r="8501" hidden="1" x14ac:dyDescent="0.2"/>
    <row r="8502" hidden="1" x14ac:dyDescent="0.2"/>
    <row r="8503" hidden="1" x14ac:dyDescent="0.2"/>
    <row r="8504" hidden="1" x14ac:dyDescent="0.2"/>
    <row r="8505" hidden="1" x14ac:dyDescent="0.2"/>
    <row r="8506" hidden="1" x14ac:dyDescent="0.2"/>
    <row r="8507" hidden="1" x14ac:dyDescent="0.2"/>
    <row r="8508" hidden="1" x14ac:dyDescent="0.2"/>
    <row r="8509" hidden="1" x14ac:dyDescent="0.2"/>
    <row r="8510" hidden="1" x14ac:dyDescent="0.2"/>
    <row r="8511" hidden="1" x14ac:dyDescent="0.2"/>
    <row r="8512" hidden="1" x14ac:dyDescent="0.2"/>
    <row r="8513" hidden="1" x14ac:dyDescent="0.2"/>
    <row r="8514" hidden="1" x14ac:dyDescent="0.2"/>
    <row r="8515" hidden="1" x14ac:dyDescent="0.2"/>
    <row r="8516" hidden="1" x14ac:dyDescent="0.2"/>
    <row r="8517" hidden="1" x14ac:dyDescent="0.2"/>
    <row r="8518" hidden="1" x14ac:dyDescent="0.2"/>
    <row r="8519" hidden="1" x14ac:dyDescent="0.2"/>
    <row r="8520" hidden="1" x14ac:dyDescent="0.2"/>
    <row r="8521" hidden="1" x14ac:dyDescent="0.2"/>
    <row r="8522" hidden="1" x14ac:dyDescent="0.2"/>
    <row r="8523" hidden="1" x14ac:dyDescent="0.2"/>
    <row r="8524" hidden="1" x14ac:dyDescent="0.2"/>
    <row r="8525" hidden="1" x14ac:dyDescent="0.2"/>
    <row r="8526" hidden="1" x14ac:dyDescent="0.2"/>
    <row r="8527" hidden="1" x14ac:dyDescent="0.2"/>
    <row r="8528" hidden="1" x14ac:dyDescent="0.2"/>
    <row r="8529" hidden="1" x14ac:dyDescent="0.2"/>
    <row r="8530" hidden="1" x14ac:dyDescent="0.2"/>
    <row r="8531" hidden="1" x14ac:dyDescent="0.2"/>
    <row r="8532" hidden="1" x14ac:dyDescent="0.2"/>
    <row r="8533" hidden="1" x14ac:dyDescent="0.2"/>
    <row r="8534" hidden="1" x14ac:dyDescent="0.2"/>
    <row r="8535" hidden="1" x14ac:dyDescent="0.2"/>
    <row r="8536" hidden="1" x14ac:dyDescent="0.2"/>
    <row r="8537" hidden="1" x14ac:dyDescent="0.2"/>
    <row r="8538" hidden="1" x14ac:dyDescent="0.2"/>
    <row r="8539" hidden="1" x14ac:dyDescent="0.2"/>
    <row r="8540" hidden="1" x14ac:dyDescent="0.2"/>
    <row r="8541" hidden="1" x14ac:dyDescent="0.2"/>
    <row r="8542" hidden="1" x14ac:dyDescent="0.2"/>
    <row r="8543" hidden="1" x14ac:dyDescent="0.2"/>
    <row r="8544" hidden="1" x14ac:dyDescent="0.2"/>
    <row r="8545" hidden="1" x14ac:dyDescent="0.2"/>
    <row r="8546" hidden="1" x14ac:dyDescent="0.2"/>
    <row r="8547" hidden="1" x14ac:dyDescent="0.2"/>
    <row r="8548" hidden="1" x14ac:dyDescent="0.2"/>
    <row r="8549" hidden="1" x14ac:dyDescent="0.2"/>
    <row r="8550" hidden="1" x14ac:dyDescent="0.2"/>
    <row r="8551" hidden="1" x14ac:dyDescent="0.2"/>
    <row r="8552" hidden="1" x14ac:dyDescent="0.2"/>
    <row r="8553" hidden="1" x14ac:dyDescent="0.2"/>
    <row r="8554" hidden="1" x14ac:dyDescent="0.2"/>
    <row r="8555" hidden="1" x14ac:dyDescent="0.2"/>
    <row r="8556" hidden="1" x14ac:dyDescent="0.2"/>
    <row r="8557" hidden="1" x14ac:dyDescent="0.2"/>
    <row r="8558" hidden="1" x14ac:dyDescent="0.2"/>
    <row r="8559" hidden="1" x14ac:dyDescent="0.2"/>
    <row r="8560" hidden="1" x14ac:dyDescent="0.2"/>
    <row r="8561" hidden="1" x14ac:dyDescent="0.2"/>
    <row r="8562" hidden="1" x14ac:dyDescent="0.2"/>
    <row r="8563" hidden="1" x14ac:dyDescent="0.2"/>
    <row r="8564" hidden="1" x14ac:dyDescent="0.2"/>
    <row r="8565" hidden="1" x14ac:dyDescent="0.2"/>
    <row r="8566" hidden="1" x14ac:dyDescent="0.2"/>
    <row r="8567" hidden="1" x14ac:dyDescent="0.2"/>
    <row r="8568" hidden="1" x14ac:dyDescent="0.2"/>
    <row r="8569" hidden="1" x14ac:dyDescent="0.2"/>
    <row r="8570" hidden="1" x14ac:dyDescent="0.2"/>
    <row r="8571" hidden="1" x14ac:dyDescent="0.2"/>
    <row r="8572" hidden="1" x14ac:dyDescent="0.2"/>
    <row r="8573" hidden="1" x14ac:dyDescent="0.2"/>
    <row r="8574" hidden="1" x14ac:dyDescent="0.2"/>
    <row r="8575" hidden="1" x14ac:dyDescent="0.2"/>
    <row r="8576" hidden="1" x14ac:dyDescent="0.2"/>
    <row r="8577" hidden="1" x14ac:dyDescent="0.2"/>
    <row r="8578" hidden="1" x14ac:dyDescent="0.2"/>
    <row r="8579" hidden="1" x14ac:dyDescent="0.2"/>
    <row r="8580" hidden="1" x14ac:dyDescent="0.2"/>
    <row r="8581" hidden="1" x14ac:dyDescent="0.2"/>
    <row r="8582" hidden="1" x14ac:dyDescent="0.2"/>
    <row r="8583" hidden="1" x14ac:dyDescent="0.2"/>
    <row r="8584" hidden="1" x14ac:dyDescent="0.2"/>
    <row r="8585" hidden="1" x14ac:dyDescent="0.2"/>
    <row r="8586" hidden="1" x14ac:dyDescent="0.2"/>
    <row r="8587" hidden="1" x14ac:dyDescent="0.2"/>
    <row r="8588" hidden="1" x14ac:dyDescent="0.2"/>
    <row r="8589" hidden="1" x14ac:dyDescent="0.2"/>
    <row r="8590" hidden="1" x14ac:dyDescent="0.2"/>
    <row r="8591" hidden="1" x14ac:dyDescent="0.2"/>
    <row r="8592" hidden="1" x14ac:dyDescent="0.2"/>
    <row r="8593" hidden="1" x14ac:dyDescent="0.2"/>
    <row r="8594" hidden="1" x14ac:dyDescent="0.2"/>
    <row r="8595" hidden="1" x14ac:dyDescent="0.2"/>
    <row r="8596" hidden="1" x14ac:dyDescent="0.2"/>
    <row r="8597" hidden="1" x14ac:dyDescent="0.2"/>
    <row r="8598" hidden="1" x14ac:dyDescent="0.2"/>
    <row r="8599" hidden="1" x14ac:dyDescent="0.2"/>
    <row r="8600" hidden="1" x14ac:dyDescent="0.2"/>
    <row r="8601" hidden="1" x14ac:dyDescent="0.2"/>
    <row r="8602" hidden="1" x14ac:dyDescent="0.2"/>
    <row r="8603" hidden="1" x14ac:dyDescent="0.2"/>
    <row r="8604" hidden="1" x14ac:dyDescent="0.2"/>
    <row r="8605" hidden="1" x14ac:dyDescent="0.2"/>
    <row r="8606" hidden="1" x14ac:dyDescent="0.2"/>
    <row r="8607" hidden="1" x14ac:dyDescent="0.2"/>
    <row r="8608" hidden="1" x14ac:dyDescent="0.2"/>
    <row r="8609" hidden="1" x14ac:dyDescent="0.2"/>
    <row r="8610" hidden="1" x14ac:dyDescent="0.2"/>
    <row r="8611" hidden="1" x14ac:dyDescent="0.2"/>
    <row r="8612" hidden="1" x14ac:dyDescent="0.2"/>
    <row r="8613" hidden="1" x14ac:dyDescent="0.2"/>
    <row r="8614" hidden="1" x14ac:dyDescent="0.2"/>
    <row r="8615" hidden="1" x14ac:dyDescent="0.2"/>
    <row r="8616" hidden="1" x14ac:dyDescent="0.2"/>
    <row r="8617" hidden="1" x14ac:dyDescent="0.2"/>
    <row r="8618" hidden="1" x14ac:dyDescent="0.2"/>
    <row r="8619" hidden="1" x14ac:dyDescent="0.2"/>
    <row r="8620" hidden="1" x14ac:dyDescent="0.2"/>
    <row r="8621" hidden="1" x14ac:dyDescent="0.2"/>
    <row r="8622" hidden="1" x14ac:dyDescent="0.2"/>
    <row r="8623" hidden="1" x14ac:dyDescent="0.2"/>
    <row r="8624" hidden="1" x14ac:dyDescent="0.2"/>
    <row r="8625" hidden="1" x14ac:dyDescent="0.2"/>
    <row r="8626" hidden="1" x14ac:dyDescent="0.2"/>
    <row r="8627" hidden="1" x14ac:dyDescent="0.2"/>
    <row r="8628" hidden="1" x14ac:dyDescent="0.2"/>
    <row r="8629" hidden="1" x14ac:dyDescent="0.2"/>
    <row r="8630" hidden="1" x14ac:dyDescent="0.2"/>
    <row r="8631" hidden="1" x14ac:dyDescent="0.2"/>
    <row r="8632" hidden="1" x14ac:dyDescent="0.2"/>
    <row r="8633" hidden="1" x14ac:dyDescent="0.2"/>
    <row r="8634" hidden="1" x14ac:dyDescent="0.2"/>
    <row r="8635" hidden="1" x14ac:dyDescent="0.2"/>
    <row r="8636" hidden="1" x14ac:dyDescent="0.2"/>
    <row r="8637" hidden="1" x14ac:dyDescent="0.2"/>
    <row r="8638" hidden="1" x14ac:dyDescent="0.2"/>
    <row r="8639" hidden="1" x14ac:dyDescent="0.2"/>
    <row r="8640" hidden="1" x14ac:dyDescent="0.2"/>
    <row r="8641" hidden="1" x14ac:dyDescent="0.2"/>
    <row r="8642" hidden="1" x14ac:dyDescent="0.2"/>
    <row r="8643" hidden="1" x14ac:dyDescent="0.2"/>
    <row r="8644" hidden="1" x14ac:dyDescent="0.2"/>
    <row r="8645" hidden="1" x14ac:dyDescent="0.2"/>
    <row r="8646" hidden="1" x14ac:dyDescent="0.2"/>
    <row r="8647" hidden="1" x14ac:dyDescent="0.2"/>
    <row r="8648" hidden="1" x14ac:dyDescent="0.2"/>
    <row r="8649" hidden="1" x14ac:dyDescent="0.2"/>
    <row r="8650" hidden="1" x14ac:dyDescent="0.2"/>
    <row r="8651" hidden="1" x14ac:dyDescent="0.2"/>
    <row r="8652" hidden="1" x14ac:dyDescent="0.2"/>
    <row r="8653" hidden="1" x14ac:dyDescent="0.2"/>
    <row r="8654" hidden="1" x14ac:dyDescent="0.2"/>
    <row r="8655" hidden="1" x14ac:dyDescent="0.2"/>
    <row r="8656" hidden="1" x14ac:dyDescent="0.2"/>
    <row r="8657" hidden="1" x14ac:dyDescent="0.2"/>
    <row r="8658" hidden="1" x14ac:dyDescent="0.2"/>
    <row r="8659" hidden="1" x14ac:dyDescent="0.2"/>
    <row r="8660" hidden="1" x14ac:dyDescent="0.2"/>
    <row r="8661" hidden="1" x14ac:dyDescent="0.2"/>
    <row r="8662" hidden="1" x14ac:dyDescent="0.2"/>
    <row r="8663" hidden="1" x14ac:dyDescent="0.2"/>
    <row r="8664" hidden="1" x14ac:dyDescent="0.2"/>
    <row r="8665" hidden="1" x14ac:dyDescent="0.2"/>
    <row r="8666" hidden="1" x14ac:dyDescent="0.2"/>
    <row r="8667" hidden="1" x14ac:dyDescent="0.2"/>
    <row r="8668" hidden="1" x14ac:dyDescent="0.2"/>
    <row r="8669" hidden="1" x14ac:dyDescent="0.2"/>
    <row r="8670" hidden="1" x14ac:dyDescent="0.2"/>
    <row r="8671" hidden="1" x14ac:dyDescent="0.2"/>
    <row r="8672" hidden="1" x14ac:dyDescent="0.2"/>
    <row r="8673" hidden="1" x14ac:dyDescent="0.2"/>
    <row r="8674" hidden="1" x14ac:dyDescent="0.2"/>
    <row r="8675" hidden="1" x14ac:dyDescent="0.2"/>
    <row r="8676" hidden="1" x14ac:dyDescent="0.2"/>
    <row r="8677" hidden="1" x14ac:dyDescent="0.2"/>
    <row r="8678" hidden="1" x14ac:dyDescent="0.2"/>
    <row r="8679" hidden="1" x14ac:dyDescent="0.2"/>
    <row r="8680" hidden="1" x14ac:dyDescent="0.2"/>
    <row r="8681" hidden="1" x14ac:dyDescent="0.2"/>
    <row r="8682" hidden="1" x14ac:dyDescent="0.2"/>
    <row r="8683" hidden="1" x14ac:dyDescent="0.2"/>
    <row r="8684" hidden="1" x14ac:dyDescent="0.2"/>
    <row r="8685" hidden="1" x14ac:dyDescent="0.2"/>
    <row r="8686" hidden="1" x14ac:dyDescent="0.2"/>
    <row r="8687" hidden="1" x14ac:dyDescent="0.2"/>
    <row r="8688" hidden="1" x14ac:dyDescent="0.2"/>
    <row r="8689" hidden="1" x14ac:dyDescent="0.2"/>
    <row r="8690" hidden="1" x14ac:dyDescent="0.2"/>
    <row r="8691" hidden="1" x14ac:dyDescent="0.2"/>
    <row r="8692" hidden="1" x14ac:dyDescent="0.2"/>
    <row r="8693" hidden="1" x14ac:dyDescent="0.2"/>
    <row r="8694" hidden="1" x14ac:dyDescent="0.2"/>
    <row r="8695" hidden="1" x14ac:dyDescent="0.2"/>
    <row r="8696" hidden="1" x14ac:dyDescent="0.2"/>
    <row r="8697" hidden="1" x14ac:dyDescent="0.2"/>
    <row r="8698" hidden="1" x14ac:dyDescent="0.2"/>
    <row r="8699" hidden="1" x14ac:dyDescent="0.2"/>
    <row r="8700" hidden="1" x14ac:dyDescent="0.2"/>
    <row r="8701" hidden="1" x14ac:dyDescent="0.2"/>
    <row r="8702" hidden="1" x14ac:dyDescent="0.2"/>
    <row r="8703" hidden="1" x14ac:dyDescent="0.2"/>
    <row r="8704" hidden="1" x14ac:dyDescent="0.2"/>
    <row r="8705" hidden="1" x14ac:dyDescent="0.2"/>
    <row r="8706" hidden="1" x14ac:dyDescent="0.2"/>
    <row r="8707" hidden="1" x14ac:dyDescent="0.2"/>
    <row r="8708" hidden="1" x14ac:dyDescent="0.2"/>
    <row r="8709" hidden="1" x14ac:dyDescent="0.2"/>
    <row r="8710" hidden="1" x14ac:dyDescent="0.2"/>
    <row r="8711" hidden="1" x14ac:dyDescent="0.2"/>
    <row r="8712" hidden="1" x14ac:dyDescent="0.2"/>
    <row r="8713" hidden="1" x14ac:dyDescent="0.2"/>
    <row r="8714" hidden="1" x14ac:dyDescent="0.2"/>
    <row r="8715" hidden="1" x14ac:dyDescent="0.2"/>
    <row r="8716" hidden="1" x14ac:dyDescent="0.2"/>
    <row r="8717" hidden="1" x14ac:dyDescent="0.2"/>
    <row r="8718" hidden="1" x14ac:dyDescent="0.2"/>
    <row r="8719" hidden="1" x14ac:dyDescent="0.2"/>
    <row r="8720" hidden="1" x14ac:dyDescent="0.2"/>
    <row r="8721" hidden="1" x14ac:dyDescent="0.2"/>
    <row r="8722" hidden="1" x14ac:dyDescent="0.2"/>
    <row r="8723" hidden="1" x14ac:dyDescent="0.2"/>
    <row r="8724" hidden="1" x14ac:dyDescent="0.2"/>
    <row r="8725" hidden="1" x14ac:dyDescent="0.2"/>
    <row r="8726" hidden="1" x14ac:dyDescent="0.2"/>
    <row r="8727" hidden="1" x14ac:dyDescent="0.2"/>
    <row r="8728" hidden="1" x14ac:dyDescent="0.2"/>
    <row r="8729" hidden="1" x14ac:dyDescent="0.2"/>
    <row r="8730" hidden="1" x14ac:dyDescent="0.2"/>
    <row r="8731" hidden="1" x14ac:dyDescent="0.2"/>
    <row r="8732" hidden="1" x14ac:dyDescent="0.2"/>
    <row r="8733" hidden="1" x14ac:dyDescent="0.2"/>
    <row r="8734" hidden="1" x14ac:dyDescent="0.2"/>
    <row r="8735" hidden="1" x14ac:dyDescent="0.2"/>
    <row r="8736" hidden="1" x14ac:dyDescent="0.2"/>
    <row r="8737" hidden="1" x14ac:dyDescent="0.2"/>
    <row r="8738" hidden="1" x14ac:dyDescent="0.2"/>
    <row r="8739" hidden="1" x14ac:dyDescent="0.2"/>
    <row r="8740" hidden="1" x14ac:dyDescent="0.2"/>
    <row r="8741" hidden="1" x14ac:dyDescent="0.2"/>
    <row r="8742" hidden="1" x14ac:dyDescent="0.2"/>
    <row r="8743" hidden="1" x14ac:dyDescent="0.2"/>
    <row r="8744" hidden="1" x14ac:dyDescent="0.2"/>
    <row r="8745" hidden="1" x14ac:dyDescent="0.2"/>
    <row r="8746" hidden="1" x14ac:dyDescent="0.2"/>
    <row r="8747" hidden="1" x14ac:dyDescent="0.2"/>
    <row r="8748" hidden="1" x14ac:dyDescent="0.2"/>
    <row r="8749" hidden="1" x14ac:dyDescent="0.2"/>
    <row r="8750" hidden="1" x14ac:dyDescent="0.2"/>
    <row r="8751" hidden="1" x14ac:dyDescent="0.2"/>
    <row r="8752" hidden="1" x14ac:dyDescent="0.2"/>
    <row r="8753" hidden="1" x14ac:dyDescent="0.2"/>
    <row r="8754" hidden="1" x14ac:dyDescent="0.2"/>
    <row r="8755" hidden="1" x14ac:dyDescent="0.2"/>
    <row r="8756" hidden="1" x14ac:dyDescent="0.2"/>
    <row r="8757" hidden="1" x14ac:dyDescent="0.2"/>
    <row r="8758" hidden="1" x14ac:dyDescent="0.2"/>
    <row r="8759" hidden="1" x14ac:dyDescent="0.2"/>
    <row r="8760" hidden="1" x14ac:dyDescent="0.2"/>
    <row r="8761" hidden="1" x14ac:dyDescent="0.2"/>
    <row r="8762" hidden="1" x14ac:dyDescent="0.2"/>
    <row r="8763" hidden="1" x14ac:dyDescent="0.2"/>
    <row r="8764" hidden="1" x14ac:dyDescent="0.2"/>
    <row r="8765" hidden="1" x14ac:dyDescent="0.2"/>
    <row r="8766" hidden="1" x14ac:dyDescent="0.2"/>
    <row r="8767" hidden="1" x14ac:dyDescent="0.2"/>
    <row r="8768" hidden="1" x14ac:dyDescent="0.2"/>
    <row r="8769" hidden="1" x14ac:dyDescent="0.2"/>
    <row r="8770" hidden="1" x14ac:dyDescent="0.2"/>
    <row r="8771" hidden="1" x14ac:dyDescent="0.2"/>
    <row r="8772" hidden="1" x14ac:dyDescent="0.2"/>
    <row r="8773" hidden="1" x14ac:dyDescent="0.2"/>
    <row r="8774" hidden="1" x14ac:dyDescent="0.2"/>
    <row r="8775" hidden="1" x14ac:dyDescent="0.2"/>
    <row r="8776" hidden="1" x14ac:dyDescent="0.2"/>
    <row r="8777" hidden="1" x14ac:dyDescent="0.2"/>
    <row r="8778" hidden="1" x14ac:dyDescent="0.2"/>
    <row r="8779" hidden="1" x14ac:dyDescent="0.2"/>
    <row r="8780" hidden="1" x14ac:dyDescent="0.2"/>
    <row r="8781" hidden="1" x14ac:dyDescent="0.2"/>
    <row r="8782" hidden="1" x14ac:dyDescent="0.2"/>
    <row r="8783" hidden="1" x14ac:dyDescent="0.2"/>
    <row r="8784" hidden="1" x14ac:dyDescent="0.2"/>
    <row r="8785" hidden="1" x14ac:dyDescent="0.2"/>
    <row r="8786" hidden="1" x14ac:dyDescent="0.2"/>
    <row r="8787" hidden="1" x14ac:dyDescent="0.2"/>
    <row r="8788" hidden="1" x14ac:dyDescent="0.2"/>
    <row r="8789" hidden="1" x14ac:dyDescent="0.2"/>
    <row r="8790" hidden="1" x14ac:dyDescent="0.2"/>
    <row r="8791" hidden="1" x14ac:dyDescent="0.2"/>
    <row r="8792" hidden="1" x14ac:dyDescent="0.2"/>
    <row r="8793" hidden="1" x14ac:dyDescent="0.2"/>
    <row r="8794" hidden="1" x14ac:dyDescent="0.2"/>
    <row r="8795" hidden="1" x14ac:dyDescent="0.2"/>
    <row r="8796" hidden="1" x14ac:dyDescent="0.2"/>
    <row r="8797" hidden="1" x14ac:dyDescent="0.2"/>
    <row r="8798" hidden="1" x14ac:dyDescent="0.2"/>
    <row r="8799" hidden="1" x14ac:dyDescent="0.2"/>
    <row r="8800" hidden="1" x14ac:dyDescent="0.2"/>
    <row r="8801" hidden="1" x14ac:dyDescent="0.2"/>
    <row r="8802" hidden="1" x14ac:dyDescent="0.2"/>
    <row r="8803" hidden="1" x14ac:dyDescent="0.2"/>
    <row r="8804" hidden="1" x14ac:dyDescent="0.2"/>
    <row r="8805" hidden="1" x14ac:dyDescent="0.2"/>
    <row r="8806" hidden="1" x14ac:dyDescent="0.2"/>
    <row r="8807" hidden="1" x14ac:dyDescent="0.2"/>
    <row r="8808" hidden="1" x14ac:dyDescent="0.2"/>
    <row r="8809" hidden="1" x14ac:dyDescent="0.2"/>
    <row r="8810" hidden="1" x14ac:dyDescent="0.2"/>
    <row r="8811" hidden="1" x14ac:dyDescent="0.2"/>
    <row r="8812" hidden="1" x14ac:dyDescent="0.2"/>
    <row r="8813" hidden="1" x14ac:dyDescent="0.2"/>
    <row r="8814" hidden="1" x14ac:dyDescent="0.2"/>
    <row r="8815" hidden="1" x14ac:dyDescent="0.2"/>
    <row r="8816" hidden="1" x14ac:dyDescent="0.2"/>
    <row r="8817" hidden="1" x14ac:dyDescent="0.2"/>
    <row r="8818" hidden="1" x14ac:dyDescent="0.2"/>
    <row r="8819" hidden="1" x14ac:dyDescent="0.2"/>
    <row r="8820" hidden="1" x14ac:dyDescent="0.2"/>
    <row r="8821" hidden="1" x14ac:dyDescent="0.2"/>
    <row r="8822" hidden="1" x14ac:dyDescent="0.2"/>
    <row r="8823" hidden="1" x14ac:dyDescent="0.2"/>
    <row r="8824" hidden="1" x14ac:dyDescent="0.2"/>
    <row r="8825" hidden="1" x14ac:dyDescent="0.2"/>
    <row r="8826" hidden="1" x14ac:dyDescent="0.2"/>
    <row r="8827" hidden="1" x14ac:dyDescent="0.2"/>
    <row r="8828" hidden="1" x14ac:dyDescent="0.2"/>
    <row r="8829" hidden="1" x14ac:dyDescent="0.2"/>
    <row r="8830" hidden="1" x14ac:dyDescent="0.2"/>
    <row r="8831" hidden="1" x14ac:dyDescent="0.2"/>
    <row r="8832" hidden="1" x14ac:dyDescent="0.2"/>
    <row r="8833" hidden="1" x14ac:dyDescent="0.2"/>
    <row r="8834" hidden="1" x14ac:dyDescent="0.2"/>
    <row r="8835" hidden="1" x14ac:dyDescent="0.2"/>
    <row r="8836" hidden="1" x14ac:dyDescent="0.2"/>
    <row r="8837" hidden="1" x14ac:dyDescent="0.2"/>
    <row r="8838" hidden="1" x14ac:dyDescent="0.2"/>
    <row r="8839" hidden="1" x14ac:dyDescent="0.2"/>
    <row r="8840" hidden="1" x14ac:dyDescent="0.2"/>
    <row r="8841" hidden="1" x14ac:dyDescent="0.2"/>
    <row r="8842" hidden="1" x14ac:dyDescent="0.2"/>
    <row r="8843" hidden="1" x14ac:dyDescent="0.2"/>
    <row r="8844" hidden="1" x14ac:dyDescent="0.2"/>
    <row r="8845" hidden="1" x14ac:dyDescent="0.2"/>
    <row r="8846" hidden="1" x14ac:dyDescent="0.2"/>
    <row r="8847" hidden="1" x14ac:dyDescent="0.2"/>
    <row r="8848" hidden="1" x14ac:dyDescent="0.2"/>
    <row r="8849" hidden="1" x14ac:dyDescent="0.2"/>
    <row r="8850" hidden="1" x14ac:dyDescent="0.2"/>
    <row r="8851" hidden="1" x14ac:dyDescent="0.2"/>
    <row r="8852" hidden="1" x14ac:dyDescent="0.2"/>
    <row r="8853" hidden="1" x14ac:dyDescent="0.2"/>
    <row r="8854" hidden="1" x14ac:dyDescent="0.2"/>
    <row r="8855" hidden="1" x14ac:dyDescent="0.2"/>
    <row r="8856" hidden="1" x14ac:dyDescent="0.2"/>
    <row r="8857" hidden="1" x14ac:dyDescent="0.2"/>
    <row r="8858" hidden="1" x14ac:dyDescent="0.2"/>
    <row r="8859" hidden="1" x14ac:dyDescent="0.2"/>
    <row r="8860" hidden="1" x14ac:dyDescent="0.2"/>
    <row r="8861" hidden="1" x14ac:dyDescent="0.2"/>
    <row r="8862" hidden="1" x14ac:dyDescent="0.2"/>
    <row r="8863" hidden="1" x14ac:dyDescent="0.2"/>
    <row r="8864" hidden="1" x14ac:dyDescent="0.2"/>
    <row r="8865" hidden="1" x14ac:dyDescent="0.2"/>
    <row r="8866" hidden="1" x14ac:dyDescent="0.2"/>
    <row r="8867" hidden="1" x14ac:dyDescent="0.2"/>
    <row r="8868" hidden="1" x14ac:dyDescent="0.2"/>
    <row r="8869" hidden="1" x14ac:dyDescent="0.2"/>
    <row r="8870" hidden="1" x14ac:dyDescent="0.2"/>
    <row r="8871" hidden="1" x14ac:dyDescent="0.2"/>
    <row r="8872" hidden="1" x14ac:dyDescent="0.2"/>
    <row r="8873" hidden="1" x14ac:dyDescent="0.2"/>
    <row r="8874" hidden="1" x14ac:dyDescent="0.2"/>
    <row r="8875" hidden="1" x14ac:dyDescent="0.2"/>
    <row r="8876" hidden="1" x14ac:dyDescent="0.2"/>
    <row r="8877" hidden="1" x14ac:dyDescent="0.2"/>
    <row r="8878" hidden="1" x14ac:dyDescent="0.2"/>
    <row r="8879" hidden="1" x14ac:dyDescent="0.2"/>
    <row r="8880" hidden="1" x14ac:dyDescent="0.2"/>
    <row r="8881" hidden="1" x14ac:dyDescent="0.2"/>
    <row r="8882" hidden="1" x14ac:dyDescent="0.2"/>
    <row r="8883" hidden="1" x14ac:dyDescent="0.2"/>
    <row r="8884" hidden="1" x14ac:dyDescent="0.2"/>
    <row r="8885" hidden="1" x14ac:dyDescent="0.2"/>
    <row r="8886" hidden="1" x14ac:dyDescent="0.2"/>
    <row r="8887" hidden="1" x14ac:dyDescent="0.2"/>
    <row r="8888" hidden="1" x14ac:dyDescent="0.2"/>
    <row r="8889" hidden="1" x14ac:dyDescent="0.2"/>
    <row r="8890" hidden="1" x14ac:dyDescent="0.2"/>
    <row r="8891" hidden="1" x14ac:dyDescent="0.2"/>
    <row r="8892" hidden="1" x14ac:dyDescent="0.2"/>
    <row r="8893" hidden="1" x14ac:dyDescent="0.2"/>
    <row r="8894" hidden="1" x14ac:dyDescent="0.2"/>
    <row r="8895" hidden="1" x14ac:dyDescent="0.2"/>
    <row r="8896" hidden="1" x14ac:dyDescent="0.2"/>
    <row r="8897" hidden="1" x14ac:dyDescent="0.2"/>
    <row r="8898" hidden="1" x14ac:dyDescent="0.2"/>
    <row r="8899" hidden="1" x14ac:dyDescent="0.2"/>
    <row r="8900" hidden="1" x14ac:dyDescent="0.2"/>
    <row r="8901" hidden="1" x14ac:dyDescent="0.2"/>
    <row r="8902" hidden="1" x14ac:dyDescent="0.2"/>
    <row r="8903" hidden="1" x14ac:dyDescent="0.2"/>
    <row r="8904" hidden="1" x14ac:dyDescent="0.2"/>
    <row r="8905" hidden="1" x14ac:dyDescent="0.2"/>
    <row r="8906" hidden="1" x14ac:dyDescent="0.2"/>
    <row r="8907" hidden="1" x14ac:dyDescent="0.2"/>
    <row r="8908" hidden="1" x14ac:dyDescent="0.2"/>
    <row r="8909" hidden="1" x14ac:dyDescent="0.2"/>
    <row r="8910" hidden="1" x14ac:dyDescent="0.2"/>
    <row r="8911" hidden="1" x14ac:dyDescent="0.2"/>
    <row r="8912" hidden="1" x14ac:dyDescent="0.2"/>
    <row r="8913" hidden="1" x14ac:dyDescent="0.2"/>
    <row r="8914" hidden="1" x14ac:dyDescent="0.2"/>
    <row r="8915" hidden="1" x14ac:dyDescent="0.2"/>
    <row r="8916" hidden="1" x14ac:dyDescent="0.2"/>
    <row r="8917" hidden="1" x14ac:dyDescent="0.2"/>
    <row r="8918" hidden="1" x14ac:dyDescent="0.2"/>
    <row r="8919" hidden="1" x14ac:dyDescent="0.2"/>
    <row r="8920" hidden="1" x14ac:dyDescent="0.2"/>
    <row r="8921" hidden="1" x14ac:dyDescent="0.2"/>
    <row r="8922" hidden="1" x14ac:dyDescent="0.2"/>
    <row r="8923" hidden="1" x14ac:dyDescent="0.2"/>
    <row r="8924" hidden="1" x14ac:dyDescent="0.2"/>
    <row r="8925" hidden="1" x14ac:dyDescent="0.2"/>
    <row r="8926" hidden="1" x14ac:dyDescent="0.2"/>
    <row r="8927" hidden="1" x14ac:dyDescent="0.2"/>
    <row r="8928" hidden="1" x14ac:dyDescent="0.2"/>
    <row r="8929" hidden="1" x14ac:dyDescent="0.2"/>
    <row r="8930" hidden="1" x14ac:dyDescent="0.2"/>
    <row r="8931" hidden="1" x14ac:dyDescent="0.2"/>
    <row r="8932" hidden="1" x14ac:dyDescent="0.2"/>
    <row r="8933" hidden="1" x14ac:dyDescent="0.2"/>
    <row r="8934" hidden="1" x14ac:dyDescent="0.2"/>
    <row r="8935" hidden="1" x14ac:dyDescent="0.2"/>
    <row r="8936" hidden="1" x14ac:dyDescent="0.2"/>
    <row r="8937" hidden="1" x14ac:dyDescent="0.2"/>
    <row r="8938" hidden="1" x14ac:dyDescent="0.2"/>
    <row r="8939" hidden="1" x14ac:dyDescent="0.2"/>
    <row r="8940" hidden="1" x14ac:dyDescent="0.2"/>
    <row r="8941" hidden="1" x14ac:dyDescent="0.2"/>
    <row r="8942" hidden="1" x14ac:dyDescent="0.2"/>
    <row r="8943" hidden="1" x14ac:dyDescent="0.2"/>
    <row r="8944" hidden="1" x14ac:dyDescent="0.2"/>
    <row r="8945" hidden="1" x14ac:dyDescent="0.2"/>
    <row r="8946" hidden="1" x14ac:dyDescent="0.2"/>
    <row r="8947" hidden="1" x14ac:dyDescent="0.2"/>
    <row r="8948" hidden="1" x14ac:dyDescent="0.2"/>
    <row r="8949" hidden="1" x14ac:dyDescent="0.2"/>
    <row r="8950" hidden="1" x14ac:dyDescent="0.2"/>
    <row r="8951" hidden="1" x14ac:dyDescent="0.2"/>
    <row r="8952" hidden="1" x14ac:dyDescent="0.2"/>
    <row r="8953" hidden="1" x14ac:dyDescent="0.2"/>
    <row r="8954" hidden="1" x14ac:dyDescent="0.2"/>
    <row r="8955" hidden="1" x14ac:dyDescent="0.2"/>
    <row r="8956" hidden="1" x14ac:dyDescent="0.2"/>
    <row r="8957" hidden="1" x14ac:dyDescent="0.2"/>
    <row r="8958" hidden="1" x14ac:dyDescent="0.2"/>
    <row r="8959" hidden="1" x14ac:dyDescent="0.2"/>
    <row r="8960" hidden="1" x14ac:dyDescent="0.2"/>
    <row r="8961" hidden="1" x14ac:dyDescent="0.2"/>
    <row r="8962" hidden="1" x14ac:dyDescent="0.2"/>
    <row r="8963" hidden="1" x14ac:dyDescent="0.2"/>
    <row r="8964" hidden="1" x14ac:dyDescent="0.2"/>
    <row r="8965" hidden="1" x14ac:dyDescent="0.2"/>
    <row r="8966" hidden="1" x14ac:dyDescent="0.2"/>
    <row r="8967" hidden="1" x14ac:dyDescent="0.2"/>
    <row r="8968" hidden="1" x14ac:dyDescent="0.2"/>
    <row r="8969" hidden="1" x14ac:dyDescent="0.2"/>
    <row r="8970" hidden="1" x14ac:dyDescent="0.2"/>
    <row r="8971" hidden="1" x14ac:dyDescent="0.2"/>
    <row r="8972" hidden="1" x14ac:dyDescent="0.2"/>
    <row r="8973" hidden="1" x14ac:dyDescent="0.2"/>
    <row r="8974" hidden="1" x14ac:dyDescent="0.2"/>
    <row r="8975" hidden="1" x14ac:dyDescent="0.2"/>
    <row r="8976" hidden="1" x14ac:dyDescent="0.2"/>
    <row r="8977" hidden="1" x14ac:dyDescent="0.2"/>
    <row r="8978" hidden="1" x14ac:dyDescent="0.2"/>
    <row r="8979" hidden="1" x14ac:dyDescent="0.2"/>
    <row r="8980" hidden="1" x14ac:dyDescent="0.2"/>
    <row r="8981" hidden="1" x14ac:dyDescent="0.2"/>
    <row r="8982" hidden="1" x14ac:dyDescent="0.2"/>
    <row r="8983" hidden="1" x14ac:dyDescent="0.2"/>
    <row r="8984" hidden="1" x14ac:dyDescent="0.2"/>
    <row r="8985" hidden="1" x14ac:dyDescent="0.2"/>
    <row r="8986" hidden="1" x14ac:dyDescent="0.2"/>
    <row r="8987" hidden="1" x14ac:dyDescent="0.2"/>
    <row r="8988" hidden="1" x14ac:dyDescent="0.2"/>
    <row r="8989" hidden="1" x14ac:dyDescent="0.2"/>
    <row r="8990" hidden="1" x14ac:dyDescent="0.2"/>
    <row r="8991" hidden="1" x14ac:dyDescent="0.2"/>
    <row r="8992" hidden="1" x14ac:dyDescent="0.2"/>
    <row r="8993" hidden="1" x14ac:dyDescent="0.2"/>
    <row r="8994" hidden="1" x14ac:dyDescent="0.2"/>
    <row r="8995" hidden="1" x14ac:dyDescent="0.2"/>
    <row r="8996" hidden="1" x14ac:dyDescent="0.2"/>
    <row r="8997" hidden="1" x14ac:dyDescent="0.2"/>
    <row r="8998" hidden="1" x14ac:dyDescent="0.2"/>
    <row r="8999" hidden="1" x14ac:dyDescent="0.2"/>
    <row r="9000" hidden="1" x14ac:dyDescent="0.2"/>
    <row r="9001" hidden="1" x14ac:dyDescent="0.2"/>
    <row r="9002" hidden="1" x14ac:dyDescent="0.2"/>
    <row r="9003" hidden="1" x14ac:dyDescent="0.2"/>
    <row r="9004" hidden="1" x14ac:dyDescent="0.2"/>
    <row r="9005" hidden="1" x14ac:dyDescent="0.2"/>
    <row r="9006" hidden="1" x14ac:dyDescent="0.2"/>
    <row r="9007" hidden="1" x14ac:dyDescent="0.2"/>
    <row r="9008" hidden="1" x14ac:dyDescent="0.2"/>
    <row r="9009" hidden="1" x14ac:dyDescent="0.2"/>
    <row r="9010" hidden="1" x14ac:dyDescent="0.2"/>
    <row r="9011" hidden="1" x14ac:dyDescent="0.2"/>
    <row r="9012" hidden="1" x14ac:dyDescent="0.2"/>
    <row r="9013" hidden="1" x14ac:dyDescent="0.2"/>
    <row r="9014" hidden="1" x14ac:dyDescent="0.2"/>
    <row r="9015" hidden="1" x14ac:dyDescent="0.2"/>
    <row r="9016" hidden="1" x14ac:dyDescent="0.2"/>
    <row r="9017" hidden="1" x14ac:dyDescent="0.2"/>
    <row r="9018" hidden="1" x14ac:dyDescent="0.2"/>
    <row r="9019" hidden="1" x14ac:dyDescent="0.2"/>
    <row r="9020" hidden="1" x14ac:dyDescent="0.2"/>
    <row r="9021" hidden="1" x14ac:dyDescent="0.2"/>
    <row r="9022" hidden="1" x14ac:dyDescent="0.2"/>
    <row r="9023" hidden="1" x14ac:dyDescent="0.2"/>
    <row r="9024" hidden="1" x14ac:dyDescent="0.2"/>
    <row r="9025" hidden="1" x14ac:dyDescent="0.2"/>
    <row r="9026" hidden="1" x14ac:dyDescent="0.2"/>
    <row r="9027" hidden="1" x14ac:dyDescent="0.2"/>
    <row r="9028" hidden="1" x14ac:dyDescent="0.2"/>
    <row r="9029" hidden="1" x14ac:dyDescent="0.2"/>
    <row r="9030" hidden="1" x14ac:dyDescent="0.2"/>
    <row r="9031" hidden="1" x14ac:dyDescent="0.2"/>
    <row r="9032" hidden="1" x14ac:dyDescent="0.2"/>
    <row r="9033" hidden="1" x14ac:dyDescent="0.2"/>
    <row r="9034" hidden="1" x14ac:dyDescent="0.2"/>
    <row r="9035" hidden="1" x14ac:dyDescent="0.2"/>
    <row r="9036" hidden="1" x14ac:dyDescent="0.2"/>
    <row r="9037" hidden="1" x14ac:dyDescent="0.2"/>
    <row r="9038" hidden="1" x14ac:dyDescent="0.2"/>
    <row r="9039" hidden="1" x14ac:dyDescent="0.2"/>
    <row r="9040" hidden="1" x14ac:dyDescent="0.2"/>
    <row r="9041" hidden="1" x14ac:dyDescent="0.2"/>
    <row r="9042" hidden="1" x14ac:dyDescent="0.2"/>
    <row r="9043" hidden="1" x14ac:dyDescent="0.2"/>
    <row r="9044" hidden="1" x14ac:dyDescent="0.2"/>
    <row r="9045" hidden="1" x14ac:dyDescent="0.2"/>
    <row r="9046" hidden="1" x14ac:dyDescent="0.2"/>
    <row r="9047" hidden="1" x14ac:dyDescent="0.2"/>
    <row r="9048" hidden="1" x14ac:dyDescent="0.2"/>
    <row r="9049" hidden="1" x14ac:dyDescent="0.2"/>
    <row r="9050" hidden="1" x14ac:dyDescent="0.2"/>
    <row r="9051" hidden="1" x14ac:dyDescent="0.2"/>
    <row r="9052" hidden="1" x14ac:dyDescent="0.2"/>
    <row r="9053" hidden="1" x14ac:dyDescent="0.2"/>
    <row r="9054" hidden="1" x14ac:dyDescent="0.2"/>
    <row r="9055" hidden="1" x14ac:dyDescent="0.2"/>
    <row r="9056" hidden="1" x14ac:dyDescent="0.2"/>
    <row r="9057" hidden="1" x14ac:dyDescent="0.2"/>
    <row r="9058" hidden="1" x14ac:dyDescent="0.2"/>
    <row r="9059" hidden="1" x14ac:dyDescent="0.2"/>
    <row r="9060" hidden="1" x14ac:dyDescent="0.2"/>
    <row r="9061" hidden="1" x14ac:dyDescent="0.2"/>
    <row r="9062" hidden="1" x14ac:dyDescent="0.2"/>
    <row r="9063" hidden="1" x14ac:dyDescent="0.2"/>
    <row r="9064" hidden="1" x14ac:dyDescent="0.2"/>
    <row r="9065" hidden="1" x14ac:dyDescent="0.2"/>
    <row r="9066" hidden="1" x14ac:dyDescent="0.2"/>
    <row r="9067" hidden="1" x14ac:dyDescent="0.2"/>
    <row r="9068" hidden="1" x14ac:dyDescent="0.2"/>
    <row r="9069" hidden="1" x14ac:dyDescent="0.2"/>
    <row r="9070" hidden="1" x14ac:dyDescent="0.2"/>
    <row r="9071" hidden="1" x14ac:dyDescent="0.2"/>
    <row r="9072" hidden="1" x14ac:dyDescent="0.2"/>
    <row r="9073" hidden="1" x14ac:dyDescent="0.2"/>
    <row r="9074" hidden="1" x14ac:dyDescent="0.2"/>
    <row r="9075" hidden="1" x14ac:dyDescent="0.2"/>
    <row r="9076" hidden="1" x14ac:dyDescent="0.2"/>
    <row r="9077" hidden="1" x14ac:dyDescent="0.2"/>
    <row r="9078" hidden="1" x14ac:dyDescent="0.2"/>
    <row r="9079" hidden="1" x14ac:dyDescent="0.2"/>
    <row r="9080" hidden="1" x14ac:dyDescent="0.2"/>
    <row r="9081" hidden="1" x14ac:dyDescent="0.2"/>
    <row r="9082" hidden="1" x14ac:dyDescent="0.2"/>
    <row r="9083" hidden="1" x14ac:dyDescent="0.2"/>
    <row r="9084" hidden="1" x14ac:dyDescent="0.2"/>
    <row r="9085" hidden="1" x14ac:dyDescent="0.2"/>
    <row r="9086" hidden="1" x14ac:dyDescent="0.2"/>
    <row r="9087" hidden="1" x14ac:dyDescent="0.2"/>
    <row r="9088" hidden="1" x14ac:dyDescent="0.2"/>
    <row r="9089" hidden="1" x14ac:dyDescent="0.2"/>
    <row r="9090" hidden="1" x14ac:dyDescent="0.2"/>
    <row r="9091" hidden="1" x14ac:dyDescent="0.2"/>
    <row r="9092" hidden="1" x14ac:dyDescent="0.2"/>
    <row r="9093" hidden="1" x14ac:dyDescent="0.2"/>
    <row r="9094" hidden="1" x14ac:dyDescent="0.2"/>
    <row r="9095" hidden="1" x14ac:dyDescent="0.2"/>
    <row r="9096" hidden="1" x14ac:dyDescent="0.2"/>
    <row r="9097" hidden="1" x14ac:dyDescent="0.2"/>
    <row r="9098" hidden="1" x14ac:dyDescent="0.2"/>
    <row r="9099" hidden="1" x14ac:dyDescent="0.2"/>
    <row r="9100" hidden="1" x14ac:dyDescent="0.2"/>
    <row r="9101" hidden="1" x14ac:dyDescent="0.2"/>
    <row r="9102" hidden="1" x14ac:dyDescent="0.2"/>
    <row r="9103" hidden="1" x14ac:dyDescent="0.2"/>
    <row r="9104" hidden="1" x14ac:dyDescent="0.2"/>
    <row r="9105" hidden="1" x14ac:dyDescent="0.2"/>
    <row r="9106" hidden="1" x14ac:dyDescent="0.2"/>
    <row r="9107" hidden="1" x14ac:dyDescent="0.2"/>
    <row r="9108" hidden="1" x14ac:dyDescent="0.2"/>
    <row r="9109" hidden="1" x14ac:dyDescent="0.2"/>
    <row r="9110" hidden="1" x14ac:dyDescent="0.2"/>
    <row r="9111" hidden="1" x14ac:dyDescent="0.2"/>
    <row r="9112" hidden="1" x14ac:dyDescent="0.2"/>
    <row r="9113" hidden="1" x14ac:dyDescent="0.2"/>
    <row r="9114" hidden="1" x14ac:dyDescent="0.2"/>
    <row r="9115" hidden="1" x14ac:dyDescent="0.2"/>
    <row r="9116" hidden="1" x14ac:dyDescent="0.2"/>
    <row r="9117" hidden="1" x14ac:dyDescent="0.2"/>
    <row r="9118" hidden="1" x14ac:dyDescent="0.2"/>
    <row r="9119" hidden="1" x14ac:dyDescent="0.2"/>
    <row r="9120" hidden="1" x14ac:dyDescent="0.2"/>
    <row r="9121" hidden="1" x14ac:dyDescent="0.2"/>
    <row r="9122" hidden="1" x14ac:dyDescent="0.2"/>
    <row r="9123" hidden="1" x14ac:dyDescent="0.2"/>
    <row r="9124" hidden="1" x14ac:dyDescent="0.2"/>
    <row r="9125" hidden="1" x14ac:dyDescent="0.2"/>
    <row r="9126" hidden="1" x14ac:dyDescent="0.2"/>
    <row r="9127" hidden="1" x14ac:dyDescent="0.2"/>
    <row r="9128" hidden="1" x14ac:dyDescent="0.2"/>
    <row r="9129" hidden="1" x14ac:dyDescent="0.2"/>
    <row r="9130" hidden="1" x14ac:dyDescent="0.2"/>
    <row r="9131" hidden="1" x14ac:dyDescent="0.2"/>
    <row r="9132" hidden="1" x14ac:dyDescent="0.2"/>
    <row r="9133" hidden="1" x14ac:dyDescent="0.2"/>
    <row r="9134" hidden="1" x14ac:dyDescent="0.2"/>
    <row r="9135" hidden="1" x14ac:dyDescent="0.2"/>
    <row r="9136" hidden="1" x14ac:dyDescent="0.2"/>
    <row r="9137" hidden="1" x14ac:dyDescent="0.2"/>
    <row r="9138" hidden="1" x14ac:dyDescent="0.2"/>
    <row r="9139" hidden="1" x14ac:dyDescent="0.2"/>
    <row r="9140" hidden="1" x14ac:dyDescent="0.2"/>
    <row r="9141" hidden="1" x14ac:dyDescent="0.2"/>
    <row r="9142" hidden="1" x14ac:dyDescent="0.2"/>
    <row r="9143" hidden="1" x14ac:dyDescent="0.2"/>
    <row r="9144" hidden="1" x14ac:dyDescent="0.2"/>
    <row r="9145" hidden="1" x14ac:dyDescent="0.2"/>
    <row r="9146" hidden="1" x14ac:dyDescent="0.2"/>
    <row r="9147" hidden="1" x14ac:dyDescent="0.2"/>
    <row r="9148" hidden="1" x14ac:dyDescent="0.2"/>
    <row r="9149" hidden="1" x14ac:dyDescent="0.2"/>
    <row r="9150" hidden="1" x14ac:dyDescent="0.2"/>
    <row r="9151" hidden="1" x14ac:dyDescent="0.2"/>
    <row r="9152" hidden="1" x14ac:dyDescent="0.2"/>
    <row r="9153" hidden="1" x14ac:dyDescent="0.2"/>
    <row r="9154" hidden="1" x14ac:dyDescent="0.2"/>
    <row r="9155" hidden="1" x14ac:dyDescent="0.2"/>
    <row r="9156" hidden="1" x14ac:dyDescent="0.2"/>
    <row r="9157" hidden="1" x14ac:dyDescent="0.2"/>
    <row r="9158" hidden="1" x14ac:dyDescent="0.2"/>
    <row r="9159" hidden="1" x14ac:dyDescent="0.2"/>
    <row r="9160" hidden="1" x14ac:dyDescent="0.2"/>
    <row r="9161" hidden="1" x14ac:dyDescent="0.2"/>
    <row r="9162" hidden="1" x14ac:dyDescent="0.2"/>
    <row r="9163" hidden="1" x14ac:dyDescent="0.2"/>
    <row r="9164" hidden="1" x14ac:dyDescent="0.2"/>
    <row r="9165" hidden="1" x14ac:dyDescent="0.2"/>
    <row r="9166" hidden="1" x14ac:dyDescent="0.2"/>
    <row r="9167" hidden="1" x14ac:dyDescent="0.2"/>
    <row r="9168" hidden="1" x14ac:dyDescent="0.2"/>
    <row r="9169" hidden="1" x14ac:dyDescent="0.2"/>
    <row r="9170" hidden="1" x14ac:dyDescent="0.2"/>
    <row r="9171" hidden="1" x14ac:dyDescent="0.2"/>
    <row r="9172" hidden="1" x14ac:dyDescent="0.2"/>
    <row r="9173" hidden="1" x14ac:dyDescent="0.2"/>
    <row r="9174" hidden="1" x14ac:dyDescent="0.2"/>
    <row r="9175" hidden="1" x14ac:dyDescent="0.2"/>
    <row r="9176" hidden="1" x14ac:dyDescent="0.2"/>
    <row r="9177" hidden="1" x14ac:dyDescent="0.2"/>
    <row r="9178" hidden="1" x14ac:dyDescent="0.2"/>
    <row r="9179" hidden="1" x14ac:dyDescent="0.2"/>
    <row r="9180" hidden="1" x14ac:dyDescent="0.2"/>
    <row r="9181" hidden="1" x14ac:dyDescent="0.2"/>
    <row r="9182" hidden="1" x14ac:dyDescent="0.2"/>
    <row r="9183" hidden="1" x14ac:dyDescent="0.2"/>
    <row r="9184" hidden="1" x14ac:dyDescent="0.2"/>
    <row r="9185" hidden="1" x14ac:dyDescent="0.2"/>
    <row r="9186" hidden="1" x14ac:dyDescent="0.2"/>
    <row r="9187" hidden="1" x14ac:dyDescent="0.2"/>
    <row r="9188" hidden="1" x14ac:dyDescent="0.2"/>
    <row r="9189" hidden="1" x14ac:dyDescent="0.2"/>
    <row r="9190" hidden="1" x14ac:dyDescent="0.2"/>
    <row r="9191" hidden="1" x14ac:dyDescent="0.2"/>
    <row r="9192" hidden="1" x14ac:dyDescent="0.2"/>
    <row r="9193" hidden="1" x14ac:dyDescent="0.2"/>
    <row r="9194" hidden="1" x14ac:dyDescent="0.2"/>
    <row r="9195" hidden="1" x14ac:dyDescent="0.2"/>
    <row r="9196" hidden="1" x14ac:dyDescent="0.2"/>
    <row r="9197" hidden="1" x14ac:dyDescent="0.2"/>
    <row r="9198" hidden="1" x14ac:dyDescent="0.2"/>
    <row r="9199" hidden="1" x14ac:dyDescent="0.2"/>
    <row r="9200" hidden="1" x14ac:dyDescent="0.2"/>
    <row r="9201" hidden="1" x14ac:dyDescent="0.2"/>
    <row r="9202" hidden="1" x14ac:dyDescent="0.2"/>
    <row r="9203" hidden="1" x14ac:dyDescent="0.2"/>
    <row r="9204" hidden="1" x14ac:dyDescent="0.2"/>
    <row r="9205" hidden="1" x14ac:dyDescent="0.2"/>
    <row r="9206" hidden="1" x14ac:dyDescent="0.2"/>
    <row r="9207" hidden="1" x14ac:dyDescent="0.2"/>
    <row r="9208" hidden="1" x14ac:dyDescent="0.2"/>
    <row r="9209" hidden="1" x14ac:dyDescent="0.2"/>
    <row r="9210" hidden="1" x14ac:dyDescent="0.2"/>
    <row r="9211" hidden="1" x14ac:dyDescent="0.2"/>
    <row r="9212" hidden="1" x14ac:dyDescent="0.2"/>
    <row r="9213" hidden="1" x14ac:dyDescent="0.2"/>
    <row r="9214" hidden="1" x14ac:dyDescent="0.2"/>
    <row r="9215" hidden="1" x14ac:dyDescent="0.2"/>
    <row r="9216" hidden="1" x14ac:dyDescent="0.2"/>
    <row r="9217" hidden="1" x14ac:dyDescent="0.2"/>
    <row r="9218" hidden="1" x14ac:dyDescent="0.2"/>
    <row r="9219" hidden="1" x14ac:dyDescent="0.2"/>
    <row r="9220" hidden="1" x14ac:dyDescent="0.2"/>
    <row r="9221" hidden="1" x14ac:dyDescent="0.2"/>
    <row r="9222" hidden="1" x14ac:dyDescent="0.2"/>
    <row r="9223" hidden="1" x14ac:dyDescent="0.2"/>
    <row r="9224" hidden="1" x14ac:dyDescent="0.2"/>
    <row r="9225" hidden="1" x14ac:dyDescent="0.2"/>
    <row r="9226" hidden="1" x14ac:dyDescent="0.2"/>
    <row r="9227" hidden="1" x14ac:dyDescent="0.2"/>
    <row r="9228" hidden="1" x14ac:dyDescent="0.2"/>
    <row r="9229" hidden="1" x14ac:dyDescent="0.2"/>
    <row r="9230" hidden="1" x14ac:dyDescent="0.2"/>
    <row r="9231" hidden="1" x14ac:dyDescent="0.2"/>
    <row r="9232" hidden="1" x14ac:dyDescent="0.2"/>
    <row r="9233" hidden="1" x14ac:dyDescent="0.2"/>
    <row r="9234" hidden="1" x14ac:dyDescent="0.2"/>
    <row r="9235" hidden="1" x14ac:dyDescent="0.2"/>
    <row r="9236" hidden="1" x14ac:dyDescent="0.2"/>
    <row r="9237" hidden="1" x14ac:dyDescent="0.2"/>
    <row r="9238" hidden="1" x14ac:dyDescent="0.2"/>
    <row r="9239" hidden="1" x14ac:dyDescent="0.2"/>
    <row r="9240" hidden="1" x14ac:dyDescent="0.2"/>
    <row r="9241" hidden="1" x14ac:dyDescent="0.2"/>
    <row r="9242" hidden="1" x14ac:dyDescent="0.2"/>
    <row r="9243" hidden="1" x14ac:dyDescent="0.2"/>
    <row r="9244" hidden="1" x14ac:dyDescent="0.2"/>
    <row r="9245" hidden="1" x14ac:dyDescent="0.2"/>
    <row r="9246" hidden="1" x14ac:dyDescent="0.2"/>
    <row r="9247" hidden="1" x14ac:dyDescent="0.2"/>
    <row r="9248" hidden="1" x14ac:dyDescent="0.2"/>
    <row r="9249" hidden="1" x14ac:dyDescent="0.2"/>
    <row r="9250" hidden="1" x14ac:dyDescent="0.2"/>
    <row r="9251" hidden="1" x14ac:dyDescent="0.2"/>
    <row r="9252" hidden="1" x14ac:dyDescent="0.2"/>
    <row r="9253" hidden="1" x14ac:dyDescent="0.2"/>
    <row r="9254" hidden="1" x14ac:dyDescent="0.2"/>
    <row r="9255" hidden="1" x14ac:dyDescent="0.2"/>
    <row r="9256" hidden="1" x14ac:dyDescent="0.2"/>
    <row r="9257" hidden="1" x14ac:dyDescent="0.2"/>
    <row r="9258" hidden="1" x14ac:dyDescent="0.2"/>
    <row r="9259" hidden="1" x14ac:dyDescent="0.2"/>
    <row r="9260" hidden="1" x14ac:dyDescent="0.2"/>
    <row r="9261" hidden="1" x14ac:dyDescent="0.2"/>
    <row r="9262" hidden="1" x14ac:dyDescent="0.2"/>
    <row r="9263" hidden="1" x14ac:dyDescent="0.2"/>
    <row r="9264" hidden="1" x14ac:dyDescent="0.2"/>
    <row r="9265" hidden="1" x14ac:dyDescent="0.2"/>
    <row r="9266" hidden="1" x14ac:dyDescent="0.2"/>
    <row r="9267" hidden="1" x14ac:dyDescent="0.2"/>
    <row r="9268" hidden="1" x14ac:dyDescent="0.2"/>
    <row r="9269" hidden="1" x14ac:dyDescent="0.2"/>
    <row r="9270" hidden="1" x14ac:dyDescent="0.2"/>
    <row r="9271" hidden="1" x14ac:dyDescent="0.2"/>
    <row r="9272" hidden="1" x14ac:dyDescent="0.2"/>
    <row r="9273" hidden="1" x14ac:dyDescent="0.2"/>
    <row r="9274" hidden="1" x14ac:dyDescent="0.2"/>
    <row r="9275" hidden="1" x14ac:dyDescent="0.2"/>
    <row r="9276" hidden="1" x14ac:dyDescent="0.2"/>
    <row r="9277" hidden="1" x14ac:dyDescent="0.2"/>
    <row r="9278" hidden="1" x14ac:dyDescent="0.2"/>
    <row r="9279" hidden="1" x14ac:dyDescent="0.2"/>
    <row r="9280" hidden="1" x14ac:dyDescent="0.2"/>
    <row r="9281" hidden="1" x14ac:dyDescent="0.2"/>
    <row r="9282" hidden="1" x14ac:dyDescent="0.2"/>
    <row r="9283" hidden="1" x14ac:dyDescent="0.2"/>
    <row r="9284" hidden="1" x14ac:dyDescent="0.2"/>
    <row r="9285" hidden="1" x14ac:dyDescent="0.2"/>
    <row r="9286" hidden="1" x14ac:dyDescent="0.2"/>
    <row r="9287" hidden="1" x14ac:dyDescent="0.2"/>
    <row r="9288" hidden="1" x14ac:dyDescent="0.2"/>
    <row r="9289" hidden="1" x14ac:dyDescent="0.2"/>
    <row r="9290" hidden="1" x14ac:dyDescent="0.2"/>
    <row r="9291" hidden="1" x14ac:dyDescent="0.2"/>
    <row r="9292" hidden="1" x14ac:dyDescent="0.2"/>
    <row r="9293" hidden="1" x14ac:dyDescent="0.2"/>
    <row r="9294" hidden="1" x14ac:dyDescent="0.2"/>
    <row r="9295" hidden="1" x14ac:dyDescent="0.2"/>
    <row r="9296" hidden="1" x14ac:dyDescent="0.2"/>
    <row r="9297" hidden="1" x14ac:dyDescent="0.2"/>
    <row r="9298" hidden="1" x14ac:dyDescent="0.2"/>
    <row r="9299" hidden="1" x14ac:dyDescent="0.2"/>
    <row r="9300" hidden="1" x14ac:dyDescent="0.2"/>
    <row r="9301" hidden="1" x14ac:dyDescent="0.2"/>
    <row r="9302" hidden="1" x14ac:dyDescent="0.2"/>
    <row r="9303" hidden="1" x14ac:dyDescent="0.2"/>
    <row r="9304" hidden="1" x14ac:dyDescent="0.2"/>
    <row r="9305" hidden="1" x14ac:dyDescent="0.2"/>
    <row r="9306" hidden="1" x14ac:dyDescent="0.2"/>
    <row r="9307" hidden="1" x14ac:dyDescent="0.2"/>
    <row r="9308" hidden="1" x14ac:dyDescent="0.2"/>
    <row r="9309" hidden="1" x14ac:dyDescent="0.2"/>
    <row r="9310" hidden="1" x14ac:dyDescent="0.2"/>
    <row r="9311" hidden="1" x14ac:dyDescent="0.2"/>
    <row r="9312" hidden="1" x14ac:dyDescent="0.2"/>
    <row r="9313" hidden="1" x14ac:dyDescent="0.2"/>
    <row r="9314" hidden="1" x14ac:dyDescent="0.2"/>
    <row r="9315" hidden="1" x14ac:dyDescent="0.2"/>
    <row r="9316" hidden="1" x14ac:dyDescent="0.2"/>
    <row r="9317" hidden="1" x14ac:dyDescent="0.2"/>
    <row r="9318" hidden="1" x14ac:dyDescent="0.2"/>
    <row r="9319" hidden="1" x14ac:dyDescent="0.2"/>
    <row r="9320" hidden="1" x14ac:dyDescent="0.2"/>
    <row r="9321" hidden="1" x14ac:dyDescent="0.2"/>
    <row r="9322" hidden="1" x14ac:dyDescent="0.2"/>
    <row r="9323" hidden="1" x14ac:dyDescent="0.2"/>
    <row r="9324" hidden="1" x14ac:dyDescent="0.2"/>
    <row r="9325" hidden="1" x14ac:dyDescent="0.2"/>
    <row r="9326" hidden="1" x14ac:dyDescent="0.2"/>
    <row r="9327" hidden="1" x14ac:dyDescent="0.2"/>
    <row r="9328" hidden="1" x14ac:dyDescent="0.2"/>
    <row r="9329" hidden="1" x14ac:dyDescent="0.2"/>
    <row r="9330" hidden="1" x14ac:dyDescent="0.2"/>
    <row r="9331" hidden="1" x14ac:dyDescent="0.2"/>
    <row r="9332" hidden="1" x14ac:dyDescent="0.2"/>
    <row r="9333" hidden="1" x14ac:dyDescent="0.2"/>
    <row r="9334" hidden="1" x14ac:dyDescent="0.2"/>
    <row r="9335" hidden="1" x14ac:dyDescent="0.2"/>
    <row r="9336" hidden="1" x14ac:dyDescent="0.2"/>
    <row r="9337" hidden="1" x14ac:dyDescent="0.2"/>
    <row r="9338" hidden="1" x14ac:dyDescent="0.2"/>
    <row r="9339" hidden="1" x14ac:dyDescent="0.2"/>
    <row r="9340" hidden="1" x14ac:dyDescent="0.2"/>
    <row r="9341" hidden="1" x14ac:dyDescent="0.2"/>
    <row r="9342" hidden="1" x14ac:dyDescent="0.2"/>
    <row r="9343" hidden="1" x14ac:dyDescent="0.2"/>
    <row r="9344" hidden="1" x14ac:dyDescent="0.2"/>
    <row r="9345" hidden="1" x14ac:dyDescent="0.2"/>
    <row r="9346" hidden="1" x14ac:dyDescent="0.2"/>
    <row r="9347" hidden="1" x14ac:dyDescent="0.2"/>
    <row r="9348" hidden="1" x14ac:dyDescent="0.2"/>
    <row r="9349" hidden="1" x14ac:dyDescent="0.2"/>
    <row r="9350" hidden="1" x14ac:dyDescent="0.2"/>
    <row r="9351" hidden="1" x14ac:dyDescent="0.2"/>
    <row r="9352" hidden="1" x14ac:dyDescent="0.2"/>
    <row r="9353" hidden="1" x14ac:dyDescent="0.2"/>
    <row r="9354" hidden="1" x14ac:dyDescent="0.2"/>
    <row r="9355" hidden="1" x14ac:dyDescent="0.2"/>
    <row r="9356" hidden="1" x14ac:dyDescent="0.2"/>
    <row r="9357" hidden="1" x14ac:dyDescent="0.2"/>
    <row r="9358" hidden="1" x14ac:dyDescent="0.2"/>
    <row r="9359" hidden="1" x14ac:dyDescent="0.2"/>
    <row r="9360" hidden="1" x14ac:dyDescent="0.2"/>
    <row r="9361" hidden="1" x14ac:dyDescent="0.2"/>
    <row r="9362" hidden="1" x14ac:dyDescent="0.2"/>
    <row r="9363" hidden="1" x14ac:dyDescent="0.2"/>
    <row r="9364" hidden="1" x14ac:dyDescent="0.2"/>
    <row r="9365" hidden="1" x14ac:dyDescent="0.2"/>
    <row r="9366" hidden="1" x14ac:dyDescent="0.2"/>
    <row r="9367" hidden="1" x14ac:dyDescent="0.2"/>
    <row r="9368" hidden="1" x14ac:dyDescent="0.2"/>
    <row r="9369" hidden="1" x14ac:dyDescent="0.2"/>
    <row r="9370" hidden="1" x14ac:dyDescent="0.2"/>
    <row r="9371" hidden="1" x14ac:dyDescent="0.2"/>
    <row r="9372" hidden="1" x14ac:dyDescent="0.2"/>
    <row r="9373" hidden="1" x14ac:dyDescent="0.2"/>
    <row r="9374" hidden="1" x14ac:dyDescent="0.2"/>
    <row r="9375" hidden="1" x14ac:dyDescent="0.2"/>
    <row r="9376" hidden="1" x14ac:dyDescent="0.2"/>
    <row r="9377" hidden="1" x14ac:dyDescent="0.2"/>
    <row r="9378" hidden="1" x14ac:dyDescent="0.2"/>
    <row r="9379" hidden="1" x14ac:dyDescent="0.2"/>
    <row r="9380" hidden="1" x14ac:dyDescent="0.2"/>
    <row r="9381" hidden="1" x14ac:dyDescent="0.2"/>
    <row r="9382" hidden="1" x14ac:dyDescent="0.2"/>
    <row r="9383" hidden="1" x14ac:dyDescent="0.2"/>
    <row r="9384" hidden="1" x14ac:dyDescent="0.2"/>
    <row r="9385" hidden="1" x14ac:dyDescent="0.2"/>
    <row r="9386" hidden="1" x14ac:dyDescent="0.2"/>
    <row r="9387" hidden="1" x14ac:dyDescent="0.2"/>
    <row r="9388" hidden="1" x14ac:dyDescent="0.2"/>
    <row r="9389" hidden="1" x14ac:dyDescent="0.2"/>
    <row r="9390" hidden="1" x14ac:dyDescent="0.2"/>
    <row r="9391" hidden="1" x14ac:dyDescent="0.2"/>
    <row r="9392" hidden="1" x14ac:dyDescent="0.2"/>
    <row r="9393" hidden="1" x14ac:dyDescent="0.2"/>
    <row r="9394" hidden="1" x14ac:dyDescent="0.2"/>
    <row r="9395" hidden="1" x14ac:dyDescent="0.2"/>
    <row r="9396" hidden="1" x14ac:dyDescent="0.2"/>
    <row r="9397" hidden="1" x14ac:dyDescent="0.2"/>
    <row r="9398" hidden="1" x14ac:dyDescent="0.2"/>
    <row r="9399" hidden="1" x14ac:dyDescent="0.2"/>
    <row r="9400" hidden="1" x14ac:dyDescent="0.2"/>
    <row r="9401" hidden="1" x14ac:dyDescent="0.2"/>
    <row r="9402" hidden="1" x14ac:dyDescent="0.2"/>
    <row r="9403" hidden="1" x14ac:dyDescent="0.2"/>
    <row r="9404" hidden="1" x14ac:dyDescent="0.2"/>
    <row r="9405" hidden="1" x14ac:dyDescent="0.2"/>
    <row r="9406" hidden="1" x14ac:dyDescent="0.2"/>
    <row r="9407" hidden="1" x14ac:dyDescent="0.2"/>
    <row r="9408" hidden="1" x14ac:dyDescent="0.2"/>
    <row r="9409" hidden="1" x14ac:dyDescent="0.2"/>
    <row r="9410" hidden="1" x14ac:dyDescent="0.2"/>
    <row r="9411" hidden="1" x14ac:dyDescent="0.2"/>
    <row r="9412" hidden="1" x14ac:dyDescent="0.2"/>
    <row r="9413" hidden="1" x14ac:dyDescent="0.2"/>
    <row r="9414" hidden="1" x14ac:dyDescent="0.2"/>
    <row r="9415" hidden="1" x14ac:dyDescent="0.2"/>
    <row r="9416" hidden="1" x14ac:dyDescent="0.2"/>
    <row r="9417" hidden="1" x14ac:dyDescent="0.2"/>
    <row r="9418" hidden="1" x14ac:dyDescent="0.2"/>
    <row r="9419" hidden="1" x14ac:dyDescent="0.2"/>
    <row r="9420" hidden="1" x14ac:dyDescent="0.2"/>
    <row r="9421" hidden="1" x14ac:dyDescent="0.2"/>
    <row r="9422" hidden="1" x14ac:dyDescent="0.2"/>
    <row r="9423" hidden="1" x14ac:dyDescent="0.2"/>
    <row r="9424" hidden="1" x14ac:dyDescent="0.2"/>
    <row r="9425" hidden="1" x14ac:dyDescent="0.2"/>
    <row r="9426" hidden="1" x14ac:dyDescent="0.2"/>
    <row r="9427" hidden="1" x14ac:dyDescent="0.2"/>
    <row r="9428" hidden="1" x14ac:dyDescent="0.2"/>
    <row r="9429" hidden="1" x14ac:dyDescent="0.2"/>
    <row r="9430" hidden="1" x14ac:dyDescent="0.2"/>
    <row r="9431" hidden="1" x14ac:dyDescent="0.2"/>
    <row r="9432" hidden="1" x14ac:dyDescent="0.2"/>
    <row r="9433" hidden="1" x14ac:dyDescent="0.2"/>
    <row r="9434" hidden="1" x14ac:dyDescent="0.2"/>
    <row r="9435" hidden="1" x14ac:dyDescent="0.2"/>
    <row r="9436" hidden="1" x14ac:dyDescent="0.2"/>
    <row r="9437" hidden="1" x14ac:dyDescent="0.2"/>
    <row r="9438" hidden="1" x14ac:dyDescent="0.2"/>
    <row r="9439" hidden="1" x14ac:dyDescent="0.2"/>
    <row r="9440" hidden="1" x14ac:dyDescent="0.2"/>
    <row r="9441" hidden="1" x14ac:dyDescent="0.2"/>
    <row r="9442" hidden="1" x14ac:dyDescent="0.2"/>
    <row r="9443" hidden="1" x14ac:dyDescent="0.2"/>
    <row r="9444" hidden="1" x14ac:dyDescent="0.2"/>
    <row r="9445" hidden="1" x14ac:dyDescent="0.2"/>
    <row r="9446" hidden="1" x14ac:dyDescent="0.2"/>
    <row r="9447" hidden="1" x14ac:dyDescent="0.2"/>
    <row r="9448" hidden="1" x14ac:dyDescent="0.2"/>
    <row r="9449" hidden="1" x14ac:dyDescent="0.2"/>
    <row r="9450" hidden="1" x14ac:dyDescent="0.2"/>
    <row r="9451" hidden="1" x14ac:dyDescent="0.2"/>
    <row r="9452" hidden="1" x14ac:dyDescent="0.2"/>
    <row r="9453" hidden="1" x14ac:dyDescent="0.2"/>
    <row r="9454" hidden="1" x14ac:dyDescent="0.2"/>
    <row r="9455" hidden="1" x14ac:dyDescent="0.2"/>
    <row r="9456" hidden="1" x14ac:dyDescent="0.2"/>
    <row r="9457" hidden="1" x14ac:dyDescent="0.2"/>
    <row r="9458" hidden="1" x14ac:dyDescent="0.2"/>
    <row r="9459" hidden="1" x14ac:dyDescent="0.2"/>
    <row r="9460" hidden="1" x14ac:dyDescent="0.2"/>
    <row r="9461" hidden="1" x14ac:dyDescent="0.2"/>
    <row r="9462" hidden="1" x14ac:dyDescent="0.2"/>
    <row r="9463" hidden="1" x14ac:dyDescent="0.2"/>
    <row r="9464" hidden="1" x14ac:dyDescent="0.2"/>
    <row r="9465" hidden="1" x14ac:dyDescent="0.2"/>
    <row r="9466" hidden="1" x14ac:dyDescent="0.2"/>
    <row r="9467" hidden="1" x14ac:dyDescent="0.2"/>
    <row r="9468" hidden="1" x14ac:dyDescent="0.2"/>
    <row r="9469" hidden="1" x14ac:dyDescent="0.2"/>
    <row r="9470" hidden="1" x14ac:dyDescent="0.2"/>
    <row r="9471" hidden="1" x14ac:dyDescent="0.2"/>
    <row r="9472" hidden="1" x14ac:dyDescent="0.2"/>
    <row r="9473" hidden="1" x14ac:dyDescent="0.2"/>
    <row r="9474" hidden="1" x14ac:dyDescent="0.2"/>
    <row r="9475" hidden="1" x14ac:dyDescent="0.2"/>
    <row r="9476" hidden="1" x14ac:dyDescent="0.2"/>
    <row r="9477" hidden="1" x14ac:dyDescent="0.2"/>
    <row r="9478" hidden="1" x14ac:dyDescent="0.2"/>
    <row r="9479" hidden="1" x14ac:dyDescent="0.2"/>
    <row r="9480" hidden="1" x14ac:dyDescent="0.2"/>
    <row r="9481" hidden="1" x14ac:dyDescent="0.2"/>
    <row r="9482" hidden="1" x14ac:dyDescent="0.2"/>
    <row r="9483" hidden="1" x14ac:dyDescent="0.2"/>
    <row r="9484" hidden="1" x14ac:dyDescent="0.2"/>
    <row r="9485" hidden="1" x14ac:dyDescent="0.2"/>
    <row r="9486" hidden="1" x14ac:dyDescent="0.2"/>
    <row r="9487" hidden="1" x14ac:dyDescent="0.2"/>
    <row r="9488" hidden="1" x14ac:dyDescent="0.2"/>
    <row r="9489" hidden="1" x14ac:dyDescent="0.2"/>
    <row r="9490" hidden="1" x14ac:dyDescent="0.2"/>
    <row r="9491" hidden="1" x14ac:dyDescent="0.2"/>
    <row r="9492" hidden="1" x14ac:dyDescent="0.2"/>
    <row r="9493" hidden="1" x14ac:dyDescent="0.2"/>
    <row r="9494" hidden="1" x14ac:dyDescent="0.2"/>
    <row r="9495" hidden="1" x14ac:dyDescent="0.2"/>
    <row r="9496" hidden="1" x14ac:dyDescent="0.2"/>
    <row r="9497" hidden="1" x14ac:dyDescent="0.2"/>
    <row r="9498" hidden="1" x14ac:dyDescent="0.2"/>
    <row r="9499" hidden="1" x14ac:dyDescent="0.2"/>
    <row r="9500" hidden="1" x14ac:dyDescent="0.2"/>
    <row r="9501" hidden="1" x14ac:dyDescent="0.2"/>
    <row r="9502" hidden="1" x14ac:dyDescent="0.2"/>
    <row r="9503" hidden="1" x14ac:dyDescent="0.2"/>
    <row r="9504" hidden="1" x14ac:dyDescent="0.2"/>
    <row r="9505" hidden="1" x14ac:dyDescent="0.2"/>
    <row r="9506" hidden="1" x14ac:dyDescent="0.2"/>
    <row r="9507" hidden="1" x14ac:dyDescent="0.2"/>
    <row r="9508" hidden="1" x14ac:dyDescent="0.2"/>
    <row r="9509" hidden="1" x14ac:dyDescent="0.2"/>
    <row r="9510" hidden="1" x14ac:dyDescent="0.2"/>
    <row r="9511" hidden="1" x14ac:dyDescent="0.2"/>
    <row r="9512" hidden="1" x14ac:dyDescent="0.2"/>
    <row r="9513" hidden="1" x14ac:dyDescent="0.2"/>
    <row r="9514" hidden="1" x14ac:dyDescent="0.2"/>
    <row r="9515" hidden="1" x14ac:dyDescent="0.2"/>
    <row r="9516" hidden="1" x14ac:dyDescent="0.2"/>
    <row r="9517" hidden="1" x14ac:dyDescent="0.2"/>
    <row r="9518" hidden="1" x14ac:dyDescent="0.2"/>
    <row r="9519" hidden="1" x14ac:dyDescent="0.2"/>
    <row r="9520" hidden="1" x14ac:dyDescent="0.2"/>
    <row r="9521" hidden="1" x14ac:dyDescent="0.2"/>
    <row r="9522" hidden="1" x14ac:dyDescent="0.2"/>
    <row r="9523" hidden="1" x14ac:dyDescent="0.2"/>
    <row r="9524" hidden="1" x14ac:dyDescent="0.2"/>
    <row r="9525" hidden="1" x14ac:dyDescent="0.2"/>
    <row r="9526" hidden="1" x14ac:dyDescent="0.2"/>
    <row r="9527" hidden="1" x14ac:dyDescent="0.2"/>
    <row r="9528" hidden="1" x14ac:dyDescent="0.2"/>
    <row r="9529" hidden="1" x14ac:dyDescent="0.2"/>
    <row r="9530" hidden="1" x14ac:dyDescent="0.2"/>
    <row r="9531" hidden="1" x14ac:dyDescent="0.2"/>
    <row r="9532" hidden="1" x14ac:dyDescent="0.2"/>
    <row r="9533" hidden="1" x14ac:dyDescent="0.2"/>
    <row r="9534" hidden="1" x14ac:dyDescent="0.2"/>
    <row r="9535" hidden="1" x14ac:dyDescent="0.2"/>
    <row r="9536" hidden="1" x14ac:dyDescent="0.2"/>
    <row r="9537" hidden="1" x14ac:dyDescent="0.2"/>
    <row r="9538" hidden="1" x14ac:dyDescent="0.2"/>
    <row r="9539" hidden="1" x14ac:dyDescent="0.2"/>
    <row r="9540" hidden="1" x14ac:dyDescent="0.2"/>
    <row r="9541" hidden="1" x14ac:dyDescent="0.2"/>
    <row r="9542" hidden="1" x14ac:dyDescent="0.2"/>
    <row r="9543" hidden="1" x14ac:dyDescent="0.2"/>
    <row r="9544" hidden="1" x14ac:dyDescent="0.2"/>
    <row r="9545" hidden="1" x14ac:dyDescent="0.2"/>
    <row r="9546" hidden="1" x14ac:dyDescent="0.2"/>
    <row r="9547" hidden="1" x14ac:dyDescent="0.2"/>
    <row r="9548" hidden="1" x14ac:dyDescent="0.2"/>
    <row r="9549" hidden="1" x14ac:dyDescent="0.2"/>
    <row r="9550" hidden="1" x14ac:dyDescent="0.2"/>
    <row r="9551" hidden="1" x14ac:dyDescent="0.2"/>
    <row r="9552" hidden="1" x14ac:dyDescent="0.2"/>
    <row r="9553" hidden="1" x14ac:dyDescent="0.2"/>
    <row r="9554" hidden="1" x14ac:dyDescent="0.2"/>
    <row r="9555" hidden="1" x14ac:dyDescent="0.2"/>
    <row r="9556" hidden="1" x14ac:dyDescent="0.2"/>
    <row r="9557" hidden="1" x14ac:dyDescent="0.2"/>
    <row r="9558" hidden="1" x14ac:dyDescent="0.2"/>
    <row r="9559" hidden="1" x14ac:dyDescent="0.2"/>
    <row r="9560" hidden="1" x14ac:dyDescent="0.2"/>
    <row r="9561" hidden="1" x14ac:dyDescent="0.2"/>
    <row r="9562" hidden="1" x14ac:dyDescent="0.2"/>
    <row r="9563" hidden="1" x14ac:dyDescent="0.2"/>
    <row r="9564" hidden="1" x14ac:dyDescent="0.2"/>
    <row r="9565" hidden="1" x14ac:dyDescent="0.2"/>
    <row r="9566" hidden="1" x14ac:dyDescent="0.2"/>
    <row r="9567" hidden="1" x14ac:dyDescent="0.2"/>
    <row r="9568" hidden="1" x14ac:dyDescent="0.2"/>
    <row r="9569" hidden="1" x14ac:dyDescent="0.2"/>
    <row r="9570" hidden="1" x14ac:dyDescent="0.2"/>
    <row r="9571" hidden="1" x14ac:dyDescent="0.2"/>
    <row r="9572" hidden="1" x14ac:dyDescent="0.2"/>
    <row r="9573" hidden="1" x14ac:dyDescent="0.2"/>
    <row r="9574" hidden="1" x14ac:dyDescent="0.2"/>
    <row r="9575" hidden="1" x14ac:dyDescent="0.2"/>
    <row r="9576" hidden="1" x14ac:dyDescent="0.2"/>
    <row r="9577" hidden="1" x14ac:dyDescent="0.2"/>
    <row r="9578" hidden="1" x14ac:dyDescent="0.2"/>
    <row r="9579" hidden="1" x14ac:dyDescent="0.2"/>
    <row r="9580" hidden="1" x14ac:dyDescent="0.2"/>
    <row r="9581" hidden="1" x14ac:dyDescent="0.2"/>
    <row r="9582" hidden="1" x14ac:dyDescent="0.2"/>
    <row r="9583" hidden="1" x14ac:dyDescent="0.2"/>
    <row r="9584" hidden="1" x14ac:dyDescent="0.2"/>
    <row r="9585" hidden="1" x14ac:dyDescent="0.2"/>
    <row r="9586" hidden="1" x14ac:dyDescent="0.2"/>
    <row r="9587" hidden="1" x14ac:dyDescent="0.2"/>
    <row r="9588" hidden="1" x14ac:dyDescent="0.2"/>
    <row r="9589" hidden="1" x14ac:dyDescent="0.2"/>
    <row r="9590" hidden="1" x14ac:dyDescent="0.2"/>
    <row r="9591" hidden="1" x14ac:dyDescent="0.2"/>
    <row r="9592" hidden="1" x14ac:dyDescent="0.2"/>
    <row r="9593" hidden="1" x14ac:dyDescent="0.2"/>
    <row r="9594" hidden="1" x14ac:dyDescent="0.2"/>
    <row r="9595" hidden="1" x14ac:dyDescent="0.2"/>
    <row r="9596" hidden="1" x14ac:dyDescent="0.2"/>
    <row r="9597" hidden="1" x14ac:dyDescent="0.2"/>
    <row r="9598" hidden="1" x14ac:dyDescent="0.2"/>
    <row r="9599" hidden="1" x14ac:dyDescent="0.2"/>
    <row r="9600" hidden="1" x14ac:dyDescent="0.2"/>
    <row r="9601" hidden="1" x14ac:dyDescent="0.2"/>
    <row r="9602" hidden="1" x14ac:dyDescent="0.2"/>
    <row r="9603" hidden="1" x14ac:dyDescent="0.2"/>
    <row r="9604" hidden="1" x14ac:dyDescent="0.2"/>
    <row r="9605" hidden="1" x14ac:dyDescent="0.2"/>
    <row r="9606" hidden="1" x14ac:dyDescent="0.2"/>
    <row r="9607" hidden="1" x14ac:dyDescent="0.2"/>
    <row r="9608" hidden="1" x14ac:dyDescent="0.2"/>
    <row r="9609" hidden="1" x14ac:dyDescent="0.2"/>
    <row r="9610" hidden="1" x14ac:dyDescent="0.2"/>
    <row r="9611" hidden="1" x14ac:dyDescent="0.2"/>
    <row r="9612" hidden="1" x14ac:dyDescent="0.2"/>
    <row r="9613" hidden="1" x14ac:dyDescent="0.2"/>
    <row r="9614" hidden="1" x14ac:dyDescent="0.2"/>
    <row r="9615" hidden="1" x14ac:dyDescent="0.2"/>
    <row r="9616" hidden="1" x14ac:dyDescent="0.2"/>
    <row r="9617" hidden="1" x14ac:dyDescent="0.2"/>
    <row r="9618" hidden="1" x14ac:dyDescent="0.2"/>
    <row r="9619" hidden="1" x14ac:dyDescent="0.2"/>
    <row r="9620" hidden="1" x14ac:dyDescent="0.2"/>
    <row r="9621" hidden="1" x14ac:dyDescent="0.2"/>
    <row r="9622" hidden="1" x14ac:dyDescent="0.2"/>
    <row r="9623" hidden="1" x14ac:dyDescent="0.2"/>
    <row r="9624" hidden="1" x14ac:dyDescent="0.2"/>
    <row r="9625" hidden="1" x14ac:dyDescent="0.2"/>
    <row r="9626" hidden="1" x14ac:dyDescent="0.2"/>
    <row r="9627" hidden="1" x14ac:dyDescent="0.2"/>
    <row r="9628" hidden="1" x14ac:dyDescent="0.2"/>
    <row r="9629" hidden="1" x14ac:dyDescent="0.2"/>
    <row r="9630" hidden="1" x14ac:dyDescent="0.2"/>
    <row r="9631" hidden="1" x14ac:dyDescent="0.2"/>
    <row r="9632" hidden="1" x14ac:dyDescent="0.2"/>
    <row r="9633" hidden="1" x14ac:dyDescent="0.2"/>
    <row r="9634" hidden="1" x14ac:dyDescent="0.2"/>
    <row r="9635" hidden="1" x14ac:dyDescent="0.2"/>
    <row r="9636" hidden="1" x14ac:dyDescent="0.2"/>
    <row r="9637" hidden="1" x14ac:dyDescent="0.2"/>
    <row r="9638" hidden="1" x14ac:dyDescent="0.2"/>
    <row r="9639" hidden="1" x14ac:dyDescent="0.2"/>
    <row r="9640" hidden="1" x14ac:dyDescent="0.2"/>
    <row r="9641" hidden="1" x14ac:dyDescent="0.2"/>
    <row r="9642" hidden="1" x14ac:dyDescent="0.2"/>
    <row r="9643" hidden="1" x14ac:dyDescent="0.2"/>
    <row r="9644" hidden="1" x14ac:dyDescent="0.2"/>
    <row r="9645" hidden="1" x14ac:dyDescent="0.2"/>
    <row r="9646" hidden="1" x14ac:dyDescent="0.2"/>
    <row r="9647" hidden="1" x14ac:dyDescent="0.2"/>
    <row r="9648" hidden="1" x14ac:dyDescent="0.2"/>
    <row r="9649" hidden="1" x14ac:dyDescent="0.2"/>
    <row r="9650" hidden="1" x14ac:dyDescent="0.2"/>
    <row r="9651" hidden="1" x14ac:dyDescent="0.2"/>
    <row r="9652" hidden="1" x14ac:dyDescent="0.2"/>
    <row r="9653" hidden="1" x14ac:dyDescent="0.2"/>
    <row r="9654" hidden="1" x14ac:dyDescent="0.2"/>
    <row r="9655" hidden="1" x14ac:dyDescent="0.2"/>
    <row r="9656" hidden="1" x14ac:dyDescent="0.2"/>
    <row r="9657" hidden="1" x14ac:dyDescent="0.2"/>
    <row r="9658" hidden="1" x14ac:dyDescent="0.2"/>
    <row r="9659" hidden="1" x14ac:dyDescent="0.2"/>
    <row r="9660" hidden="1" x14ac:dyDescent="0.2"/>
    <row r="9661" hidden="1" x14ac:dyDescent="0.2"/>
    <row r="9662" hidden="1" x14ac:dyDescent="0.2"/>
    <row r="9663" hidden="1" x14ac:dyDescent="0.2"/>
    <row r="9664" hidden="1" x14ac:dyDescent="0.2"/>
    <row r="9665" hidden="1" x14ac:dyDescent="0.2"/>
    <row r="9666" hidden="1" x14ac:dyDescent="0.2"/>
    <row r="9667" hidden="1" x14ac:dyDescent="0.2"/>
    <row r="9668" hidden="1" x14ac:dyDescent="0.2"/>
    <row r="9669" hidden="1" x14ac:dyDescent="0.2"/>
    <row r="9670" hidden="1" x14ac:dyDescent="0.2"/>
    <row r="9671" hidden="1" x14ac:dyDescent="0.2"/>
    <row r="9672" hidden="1" x14ac:dyDescent="0.2"/>
    <row r="9673" hidden="1" x14ac:dyDescent="0.2"/>
    <row r="9674" hidden="1" x14ac:dyDescent="0.2"/>
    <row r="9675" hidden="1" x14ac:dyDescent="0.2"/>
    <row r="9676" hidden="1" x14ac:dyDescent="0.2"/>
    <row r="9677" hidden="1" x14ac:dyDescent="0.2"/>
    <row r="9678" hidden="1" x14ac:dyDescent="0.2"/>
    <row r="9679" hidden="1" x14ac:dyDescent="0.2"/>
    <row r="9680" hidden="1" x14ac:dyDescent="0.2"/>
    <row r="9681" hidden="1" x14ac:dyDescent="0.2"/>
    <row r="9682" hidden="1" x14ac:dyDescent="0.2"/>
    <row r="9683" hidden="1" x14ac:dyDescent="0.2"/>
    <row r="9684" hidden="1" x14ac:dyDescent="0.2"/>
    <row r="9685" hidden="1" x14ac:dyDescent="0.2"/>
    <row r="9686" hidden="1" x14ac:dyDescent="0.2"/>
    <row r="9687" hidden="1" x14ac:dyDescent="0.2"/>
    <row r="9688" hidden="1" x14ac:dyDescent="0.2"/>
    <row r="9689" hidden="1" x14ac:dyDescent="0.2"/>
    <row r="9690" hidden="1" x14ac:dyDescent="0.2"/>
    <row r="9691" hidden="1" x14ac:dyDescent="0.2"/>
    <row r="9692" hidden="1" x14ac:dyDescent="0.2"/>
    <row r="9693" hidden="1" x14ac:dyDescent="0.2"/>
    <row r="9694" hidden="1" x14ac:dyDescent="0.2"/>
    <row r="9695" hidden="1" x14ac:dyDescent="0.2"/>
    <row r="9696" hidden="1" x14ac:dyDescent="0.2"/>
    <row r="9697" hidden="1" x14ac:dyDescent="0.2"/>
    <row r="9698" hidden="1" x14ac:dyDescent="0.2"/>
    <row r="9699" hidden="1" x14ac:dyDescent="0.2"/>
    <row r="9700" hidden="1" x14ac:dyDescent="0.2"/>
    <row r="9701" hidden="1" x14ac:dyDescent="0.2"/>
    <row r="9702" hidden="1" x14ac:dyDescent="0.2"/>
    <row r="9703" hidden="1" x14ac:dyDescent="0.2"/>
    <row r="9704" hidden="1" x14ac:dyDescent="0.2"/>
    <row r="9705" hidden="1" x14ac:dyDescent="0.2"/>
    <row r="9706" hidden="1" x14ac:dyDescent="0.2"/>
    <row r="9707" hidden="1" x14ac:dyDescent="0.2"/>
    <row r="9708" hidden="1" x14ac:dyDescent="0.2"/>
    <row r="9709" hidden="1" x14ac:dyDescent="0.2"/>
    <row r="9710" hidden="1" x14ac:dyDescent="0.2"/>
    <row r="9711" hidden="1" x14ac:dyDescent="0.2"/>
    <row r="9712" hidden="1" x14ac:dyDescent="0.2"/>
    <row r="9713" hidden="1" x14ac:dyDescent="0.2"/>
    <row r="9714" hidden="1" x14ac:dyDescent="0.2"/>
    <row r="9715" hidden="1" x14ac:dyDescent="0.2"/>
    <row r="9716" hidden="1" x14ac:dyDescent="0.2"/>
    <row r="9717" hidden="1" x14ac:dyDescent="0.2"/>
    <row r="9718" hidden="1" x14ac:dyDescent="0.2"/>
    <row r="9719" hidden="1" x14ac:dyDescent="0.2"/>
    <row r="9720" hidden="1" x14ac:dyDescent="0.2"/>
    <row r="9721" hidden="1" x14ac:dyDescent="0.2"/>
    <row r="9722" hidden="1" x14ac:dyDescent="0.2"/>
    <row r="9723" hidden="1" x14ac:dyDescent="0.2"/>
    <row r="9724" hidden="1" x14ac:dyDescent="0.2"/>
    <row r="9725" hidden="1" x14ac:dyDescent="0.2"/>
    <row r="9726" hidden="1" x14ac:dyDescent="0.2"/>
    <row r="9727" hidden="1" x14ac:dyDescent="0.2"/>
    <row r="9728" hidden="1" x14ac:dyDescent="0.2"/>
    <row r="9729" hidden="1" x14ac:dyDescent="0.2"/>
    <row r="9730" hidden="1" x14ac:dyDescent="0.2"/>
    <row r="9731" hidden="1" x14ac:dyDescent="0.2"/>
    <row r="9732" hidden="1" x14ac:dyDescent="0.2"/>
    <row r="9733" hidden="1" x14ac:dyDescent="0.2"/>
    <row r="9734" hidden="1" x14ac:dyDescent="0.2"/>
    <row r="9735" hidden="1" x14ac:dyDescent="0.2"/>
    <row r="9736" hidden="1" x14ac:dyDescent="0.2"/>
    <row r="9737" hidden="1" x14ac:dyDescent="0.2"/>
    <row r="9738" hidden="1" x14ac:dyDescent="0.2"/>
    <row r="9739" hidden="1" x14ac:dyDescent="0.2"/>
    <row r="9740" hidden="1" x14ac:dyDescent="0.2"/>
    <row r="9741" hidden="1" x14ac:dyDescent="0.2"/>
    <row r="9742" hidden="1" x14ac:dyDescent="0.2"/>
    <row r="9743" hidden="1" x14ac:dyDescent="0.2"/>
    <row r="9744" hidden="1" x14ac:dyDescent="0.2"/>
    <row r="9745" hidden="1" x14ac:dyDescent="0.2"/>
    <row r="9746" hidden="1" x14ac:dyDescent="0.2"/>
    <row r="9747" hidden="1" x14ac:dyDescent="0.2"/>
    <row r="9748" hidden="1" x14ac:dyDescent="0.2"/>
    <row r="9749" hidden="1" x14ac:dyDescent="0.2"/>
    <row r="9750" hidden="1" x14ac:dyDescent="0.2"/>
    <row r="9751" hidden="1" x14ac:dyDescent="0.2"/>
    <row r="9752" hidden="1" x14ac:dyDescent="0.2"/>
    <row r="9753" hidden="1" x14ac:dyDescent="0.2"/>
    <row r="9754" hidden="1" x14ac:dyDescent="0.2"/>
    <row r="9755" hidden="1" x14ac:dyDescent="0.2"/>
    <row r="9756" hidden="1" x14ac:dyDescent="0.2"/>
    <row r="9757" hidden="1" x14ac:dyDescent="0.2"/>
    <row r="9758" hidden="1" x14ac:dyDescent="0.2"/>
    <row r="9759" hidden="1" x14ac:dyDescent="0.2"/>
    <row r="9760" hidden="1" x14ac:dyDescent="0.2"/>
    <row r="9761" hidden="1" x14ac:dyDescent="0.2"/>
    <row r="9762" hidden="1" x14ac:dyDescent="0.2"/>
    <row r="9763" hidden="1" x14ac:dyDescent="0.2"/>
    <row r="9764" hidden="1" x14ac:dyDescent="0.2"/>
    <row r="9765" hidden="1" x14ac:dyDescent="0.2"/>
    <row r="9766" hidden="1" x14ac:dyDescent="0.2"/>
    <row r="9767" hidden="1" x14ac:dyDescent="0.2"/>
    <row r="9768" hidden="1" x14ac:dyDescent="0.2"/>
    <row r="9769" hidden="1" x14ac:dyDescent="0.2"/>
    <row r="9770" hidden="1" x14ac:dyDescent="0.2"/>
    <row r="9771" hidden="1" x14ac:dyDescent="0.2"/>
    <row r="9772" hidden="1" x14ac:dyDescent="0.2"/>
    <row r="9773" hidden="1" x14ac:dyDescent="0.2"/>
    <row r="9774" hidden="1" x14ac:dyDescent="0.2"/>
    <row r="9775" hidden="1" x14ac:dyDescent="0.2"/>
    <row r="9776" hidden="1" x14ac:dyDescent="0.2"/>
    <row r="9777" hidden="1" x14ac:dyDescent="0.2"/>
    <row r="9778" hidden="1" x14ac:dyDescent="0.2"/>
    <row r="9779" hidden="1" x14ac:dyDescent="0.2"/>
    <row r="9780" hidden="1" x14ac:dyDescent="0.2"/>
    <row r="9781" hidden="1" x14ac:dyDescent="0.2"/>
    <row r="9782" hidden="1" x14ac:dyDescent="0.2"/>
    <row r="9783" hidden="1" x14ac:dyDescent="0.2"/>
    <row r="9784" hidden="1" x14ac:dyDescent="0.2"/>
    <row r="9785" hidden="1" x14ac:dyDescent="0.2"/>
    <row r="9786" hidden="1" x14ac:dyDescent="0.2"/>
    <row r="9787" hidden="1" x14ac:dyDescent="0.2"/>
    <row r="9788" hidden="1" x14ac:dyDescent="0.2"/>
    <row r="9789" hidden="1" x14ac:dyDescent="0.2"/>
    <row r="9790" hidden="1" x14ac:dyDescent="0.2"/>
    <row r="9791" hidden="1" x14ac:dyDescent="0.2"/>
    <row r="9792" hidden="1" x14ac:dyDescent="0.2"/>
    <row r="9793" hidden="1" x14ac:dyDescent="0.2"/>
    <row r="9794" hidden="1" x14ac:dyDescent="0.2"/>
    <row r="9795" hidden="1" x14ac:dyDescent="0.2"/>
    <row r="9796" hidden="1" x14ac:dyDescent="0.2"/>
    <row r="9797" hidden="1" x14ac:dyDescent="0.2"/>
    <row r="9798" hidden="1" x14ac:dyDescent="0.2"/>
    <row r="9799" hidden="1" x14ac:dyDescent="0.2"/>
    <row r="9800" hidden="1" x14ac:dyDescent="0.2"/>
    <row r="9801" hidden="1" x14ac:dyDescent="0.2"/>
    <row r="9802" hidden="1" x14ac:dyDescent="0.2"/>
    <row r="9803" hidden="1" x14ac:dyDescent="0.2"/>
    <row r="9804" hidden="1" x14ac:dyDescent="0.2"/>
    <row r="9805" hidden="1" x14ac:dyDescent="0.2"/>
    <row r="9806" hidden="1" x14ac:dyDescent="0.2"/>
    <row r="9807" hidden="1" x14ac:dyDescent="0.2"/>
    <row r="9808" hidden="1" x14ac:dyDescent="0.2"/>
    <row r="9809" hidden="1" x14ac:dyDescent="0.2"/>
    <row r="9810" hidden="1" x14ac:dyDescent="0.2"/>
    <row r="9811" hidden="1" x14ac:dyDescent="0.2"/>
    <row r="9812" hidden="1" x14ac:dyDescent="0.2"/>
    <row r="9813" hidden="1" x14ac:dyDescent="0.2"/>
    <row r="9814" hidden="1" x14ac:dyDescent="0.2"/>
    <row r="9815" hidden="1" x14ac:dyDescent="0.2"/>
    <row r="9816" hidden="1" x14ac:dyDescent="0.2"/>
    <row r="9817" hidden="1" x14ac:dyDescent="0.2"/>
    <row r="9818" hidden="1" x14ac:dyDescent="0.2"/>
    <row r="9819" hidden="1" x14ac:dyDescent="0.2"/>
    <row r="9820" hidden="1" x14ac:dyDescent="0.2"/>
    <row r="9821" hidden="1" x14ac:dyDescent="0.2"/>
    <row r="9822" hidden="1" x14ac:dyDescent="0.2"/>
    <row r="9823" hidden="1" x14ac:dyDescent="0.2"/>
    <row r="9824" hidden="1" x14ac:dyDescent="0.2"/>
    <row r="9825" hidden="1" x14ac:dyDescent="0.2"/>
    <row r="9826" hidden="1" x14ac:dyDescent="0.2"/>
    <row r="9827" hidden="1" x14ac:dyDescent="0.2"/>
    <row r="9828" hidden="1" x14ac:dyDescent="0.2"/>
    <row r="9829" hidden="1" x14ac:dyDescent="0.2"/>
    <row r="9830" hidden="1" x14ac:dyDescent="0.2"/>
    <row r="9831" hidden="1" x14ac:dyDescent="0.2"/>
    <row r="9832" hidden="1" x14ac:dyDescent="0.2"/>
    <row r="9833" hidden="1" x14ac:dyDescent="0.2"/>
    <row r="9834" hidden="1" x14ac:dyDescent="0.2"/>
    <row r="9835" hidden="1" x14ac:dyDescent="0.2"/>
    <row r="9836" hidden="1" x14ac:dyDescent="0.2"/>
    <row r="9837" hidden="1" x14ac:dyDescent="0.2"/>
    <row r="9838" hidden="1" x14ac:dyDescent="0.2"/>
    <row r="9839" hidden="1" x14ac:dyDescent="0.2"/>
    <row r="9840" hidden="1" x14ac:dyDescent="0.2"/>
    <row r="9841" hidden="1" x14ac:dyDescent="0.2"/>
    <row r="9842" hidden="1" x14ac:dyDescent="0.2"/>
    <row r="9843" hidden="1" x14ac:dyDescent="0.2"/>
    <row r="9844" hidden="1" x14ac:dyDescent="0.2"/>
    <row r="9845" hidden="1" x14ac:dyDescent="0.2"/>
    <row r="9846" hidden="1" x14ac:dyDescent="0.2"/>
    <row r="9847" hidden="1" x14ac:dyDescent="0.2"/>
    <row r="9848" hidden="1" x14ac:dyDescent="0.2"/>
    <row r="9849" hidden="1" x14ac:dyDescent="0.2"/>
    <row r="9850" hidden="1" x14ac:dyDescent="0.2"/>
    <row r="9851" hidden="1" x14ac:dyDescent="0.2"/>
    <row r="9852" hidden="1" x14ac:dyDescent="0.2"/>
    <row r="9853" hidden="1" x14ac:dyDescent="0.2"/>
    <row r="9854" hidden="1" x14ac:dyDescent="0.2"/>
    <row r="9855" hidden="1" x14ac:dyDescent="0.2"/>
    <row r="9856" hidden="1" x14ac:dyDescent="0.2"/>
    <row r="9857" hidden="1" x14ac:dyDescent="0.2"/>
    <row r="9858" hidden="1" x14ac:dyDescent="0.2"/>
    <row r="9859" hidden="1" x14ac:dyDescent="0.2"/>
    <row r="9860" hidden="1" x14ac:dyDescent="0.2"/>
    <row r="9861" hidden="1" x14ac:dyDescent="0.2"/>
    <row r="9862" hidden="1" x14ac:dyDescent="0.2"/>
    <row r="9863" hidden="1" x14ac:dyDescent="0.2"/>
    <row r="9864" hidden="1" x14ac:dyDescent="0.2"/>
    <row r="9865" hidden="1" x14ac:dyDescent="0.2"/>
    <row r="9866" hidden="1" x14ac:dyDescent="0.2"/>
    <row r="9867" hidden="1" x14ac:dyDescent="0.2"/>
    <row r="9868" hidden="1" x14ac:dyDescent="0.2"/>
    <row r="9869" hidden="1" x14ac:dyDescent="0.2"/>
    <row r="9870" hidden="1" x14ac:dyDescent="0.2"/>
    <row r="9871" hidden="1" x14ac:dyDescent="0.2"/>
    <row r="9872" hidden="1" x14ac:dyDescent="0.2"/>
    <row r="9873" hidden="1" x14ac:dyDescent="0.2"/>
    <row r="9874" hidden="1" x14ac:dyDescent="0.2"/>
    <row r="9875" hidden="1" x14ac:dyDescent="0.2"/>
    <row r="9876" hidden="1" x14ac:dyDescent="0.2"/>
    <row r="9877" hidden="1" x14ac:dyDescent="0.2"/>
    <row r="9878" hidden="1" x14ac:dyDescent="0.2"/>
    <row r="9879" hidden="1" x14ac:dyDescent="0.2"/>
    <row r="9880" hidden="1" x14ac:dyDescent="0.2"/>
    <row r="9881" hidden="1" x14ac:dyDescent="0.2"/>
    <row r="9882" hidden="1" x14ac:dyDescent="0.2"/>
    <row r="9883" hidden="1" x14ac:dyDescent="0.2"/>
    <row r="9884" hidden="1" x14ac:dyDescent="0.2"/>
    <row r="9885" hidden="1" x14ac:dyDescent="0.2"/>
    <row r="9886" hidden="1" x14ac:dyDescent="0.2"/>
    <row r="9887" hidden="1" x14ac:dyDescent="0.2"/>
    <row r="9888" hidden="1" x14ac:dyDescent="0.2"/>
    <row r="9889" hidden="1" x14ac:dyDescent="0.2"/>
    <row r="9890" hidden="1" x14ac:dyDescent="0.2"/>
    <row r="9891" hidden="1" x14ac:dyDescent="0.2"/>
    <row r="9892" hidden="1" x14ac:dyDescent="0.2"/>
    <row r="9893" hidden="1" x14ac:dyDescent="0.2"/>
    <row r="9894" hidden="1" x14ac:dyDescent="0.2"/>
    <row r="9895" hidden="1" x14ac:dyDescent="0.2"/>
    <row r="9896" hidden="1" x14ac:dyDescent="0.2"/>
    <row r="9897" hidden="1" x14ac:dyDescent="0.2"/>
    <row r="9898" hidden="1" x14ac:dyDescent="0.2"/>
    <row r="9899" hidden="1" x14ac:dyDescent="0.2"/>
    <row r="9900" hidden="1" x14ac:dyDescent="0.2"/>
    <row r="9901" hidden="1" x14ac:dyDescent="0.2"/>
    <row r="9902" hidden="1" x14ac:dyDescent="0.2"/>
    <row r="9903" hidden="1" x14ac:dyDescent="0.2"/>
    <row r="9904" hidden="1" x14ac:dyDescent="0.2"/>
    <row r="9905" hidden="1" x14ac:dyDescent="0.2"/>
    <row r="9906" hidden="1" x14ac:dyDescent="0.2"/>
    <row r="9907" hidden="1" x14ac:dyDescent="0.2"/>
    <row r="9908" hidden="1" x14ac:dyDescent="0.2"/>
    <row r="9909" hidden="1" x14ac:dyDescent="0.2"/>
    <row r="9910" hidden="1" x14ac:dyDescent="0.2"/>
    <row r="9911" hidden="1" x14ac:dyDescent="0.2"/>
    <row r="9912" hidden="1" x14ac:dyDescent="0.2"/>
    <row r="9913" hidden="1" x14ac:dyDescent="0.2"/>
    <row r="9914" hidden="1" x14ac:dyDescent="0.2"/>
    <row r="9915" hidden="1" x14ac:dyDescent="0.2"/>
    <row r="9916" hidden="1" x14ac:dyDescent="0.2"/>
    <row r="9917" hidden="1" x14ac:dyDescent="0.2"/>
    <row r="9918" hidden="1" x14ac:dyDescent="0.2"/>
    <row r="9919" hidden="1" x14ac:dyDescent="0.2"/>
    <row r="9920" hidden="1" x14ac:dyDescent="0.2"/>
    <row r="9921" hidden="1" x14ac:dyDescent="0.2"/>
    <row r="9922" hidden="1" x14ac:dyDescent="0.2"/>
    <row r="9923" hidden="1" x14ac:dyDescent="0.2"/>
    <row r="9924" hidden="1" x14ac:dyDescent="0.2"/>
    <row r="9925" hidden="1" x14ac:dyDescent="0.2"/>
    <row r="9926" hidden="1" x14ac:dyDescent="0.2"/>
    <row r="9927" hidden="1" x14ac:dyDescent="0.2"/>
    <row r="9928" hidden="1" x14ac:dyDescent="0.2"/>
    <row r="9929" hidden="1" x14ac:dyDescent="0.2"/>
    <row r="9930" hidden="1" x14ac:dyDescent="0.2"/>
    <row r="9931" hidden="1" x14ac:dyDescent="0.2"/>
    <row r="9932" hidden="1" x14ac:dyDescent="0.2"/>
    <row r="9933" hidden="1" x14ac:dyDescent="0.2"/>
    <row r="9934" hidden="1" x14ac:dyDescent="0.2"/>
    <row r="9935" hidden="1" x14ac:dyDescent="0.2"/>
    <row r="9936" hidden="1" x14ac:dyDescent="0.2"/>
    <row r="9937" hidden="1" x14ac:dyDescent="0.2"/>
    <row r="9938" hidden="1" x14ac:dyDescent="0.2"/>
    <row r="9939" hidden="1" x14ac:dyDescent="0.2"/>
    <row r="9940" hidden="1" x14ac:dyDescent="0.2"/>
    <row r="9941" hidden="1" x14ac:dyDescent="0.2"/>
    <row r="9942" hidden="1" x14ac:dyDescent="0.2"/>
    <row r="9943" hidden="1" x14ac:dyDescent="0.2"/>
    <row r="9944" hidden="1" x14ac:dyDescent="0.2"/>
    <row r="9945" hidden="1" x14ac:dyDescent="0.2"/>
    <row r="9946" hidden="1" x14ac:dyDescent="0.2"/>
    <row r="9947" hidden="1" x14ac:dyDescent="0.2"/>
    <row r="9948" hidden="1" x14ac:dyDescent="0.2"/>
    <row r="9949" hidden="1" x14ac:dyDescent="0.2"/>
    <row r="9950" hidden="1" x14ac:dyDescent="0.2"/>
    <row r="9951" hidden="1" x14ac:dyDescent="0.2"/>
    <row r="9952" hidden="1" x14ac:dyDescent="0.2"/>
    <row r="9953" hidden="1" x14ac:dyDescent="0.2"/>
    <row r="9954" hidden="1" x14ac:dyDescent="0.2"/>
    <row r="9955" hidden="1" x14ac:dyDescent="0.2"/>
    <row r="9956" hidden="1" x14ac:dyDescent="0.2"/>
    <row r="9957" hidden="1" x14ac:dyDescent="0.2"/>
    <row r="9958" hidden="1" x14ac:dyDescent="0.2"/>
    <row r="9959" hidden="1" x14ac:dyDescent="0.2"/>
    <row r="9960" hidden="1" x14ac:dyDescent="0.2"/>
    <row r="9961" hidden="1" x14ac:dyDescent="0.2"/>
    <row r="9962" hidden="1" x14ac:dyDescent="0.2"/>
    <row r="9963" hidden="1" x14ac:dyDescent="0.2"/>
    <row r="9964" hidden="1" x14ac:dyDescent="0.2"/>
    <row r="9965" hidden="1" x14ac:dyDescent="0.2"/>
    <row r="9966" hidden="1" x14ac:dyDescent="0.2"/>
    <row r="9967" hidden="1" x14ac:dyDescent="0.2"/>
    <row r="9968" hidden="1" x14ac:dyDescent="0.2"/>
    <row r="9969" hidden="1" x14ac:dyDescent="0.2"/>
    <row r="9970" hidden="1" x14ac:dyDescent="0.2"/>
    <row r="9971" hidden="1" x14ac:dyDescent="0.2"/>
    <row r="9972" hidden="1" x14ac:dyDescent="0.2"/>
    <row r="9973" hidden="1" x14ac:dyDescent="0.2"/>
    <row r="9974" hidden="1" x14ac:dyDescent="0.2"/>
    <row r="9975" hidden="1" x14ac:dyDescent="0.2"/>
    <row r="9976" hidden="1" x14ac:dyDescent="0.2"/>
    <row r="9977" hidden="1" x14ac:dyDescent="0.2"/>
    <row r="9978" hidden="1" x14ac:dyDescent="0.2"/>
    <row r="9979" hidden="1" x14ac:dyDescent="0.2"/>
    <row r="9980" hidden="1" x14ac:dyDescent="0.2"/>
    <row r="9981" hidden="1" x14ac:dyDescent="0.2"/>
    <row r="9982" hidden="1" x14ac:dyDescent="0.2"/>
    <row r="9983" hidden="1" x14ac:dyDescent="0.2"/>
    <row r="9984" hidden="1" x14ac:dyDescent="0.2"/>
    <row r="9985" hidden="1" x14ac:dyDescent="0.2"/>
    <row r="9986" hidden="1" x14ac:dyDescent="0.2"/>
    <row r="9987" hidden="1" x14ac:dyDescent="0.2"/>
    <row r="9988" hidden="1" x14ac:dyDescent="0.2"/>
    <row r="9989" hidden="1" x14ac:dyDescent="0.2"/>
    <row r="9990" hidden="1" x14ac:dyDescent="0.2"/>
    <row r="9991" hidden="1" x14ac:dyDescent="0.2"/>
    <row r="9992" hidden="1" x14ac:dyDescent="0.2"/>
    <row r="9993" hidden="1" x14ac:dyDescent="0.2"/>
    <row r="9994" hidden="1" x14ac:dyDescent="0.2"/>
    <row r="9995" hidden="1" x14ac:dyDescent="0.2"/>
    <row r="9996" hidden="1" x14ac:dyDescent="0.2"/>
    <row r="9997" hidden="1" x14ac:dyDescent="0.2"/>
    <row r="9998" hidden="1" x14ac:dyDescent="0.2"/>
    <row r="9999" hidden="1" x14ac:dyDescent="0.2"/>
    <row r="10000" hidden="1" x14ac:dyDescent="0.2"/>
    <row r="10001" hidden="1" x14ac:dyDescent="0.2"/>
    <row r="10002" hidden="1" x14ac:dyDescent="0.2"/>
    <row r="10003" hidden="1" x14ac:dyDescent="0.2"/>
    <row r="10004" hidden="1" x14ac:dyDescent="0.2"/>
    <row r="10005" hidden="1" x14ac:dyDescent="0.2"/>
    <row r="10006" hidden="1" x14ac:dyDescent="0.2"/>
    <row r="10007" hidden="1" x14ac:dyDescent="0.2"/>
    <row r="10008" hidden="1" x14ac:dyDescent="0.2"/>
    <row r="10009" hidden="1" x14ac:dyDescent="0.2"/>
    <row r="10010" hidden="1" x14ac:dyDescent="0.2"/>
    <row r="10011" hidden="1" x14ac:dyDescent="0.2"/>
    <row r="10012" hidden="1" x14ac:dyDescent="0.2"/>
    <row r="10013" hidden="1" x14ac:dyDescent="0.2"/>
    <row r="10014" hidden="1" x14ac:dyDescent="0.2"/>
    <row r="10015" hidden="1" x14ac:dyDescent="0.2"/>
    <row r="10016" hidden="1" x14ac:dyDescent="0.2"/>
    <row r="10017" hidden="1" x14ac:dyDescent="0.2"/>
    <row r="10018" hidden="1" x14ac:dyDescent="0.2"/>
    <row r="10019" hidden="1" x14ac:dyDescent="0.2"/>
    <row r="10020" hidden="1" x14ac:dyDescent="0.2"/>
    <row r="10021" hidden="1" x14ac:dyDescent="0.2"/>
    <row r="10022" hidden="1" x14ac:dyDescent="0.2"/>
    <row r="10023" hidden="1" x14ac:dyDescent="0.2"/>
    <row r="10024" hidden="1" x14ac:dyDescent="0.2"/>
    <row r="10025" hidden="1" x14ac:dyDescent="0.2"/>
    <row r="10026" hidden="1" x14ac:dyDescent="0.2"/>
    <row r="10027" hidden="1" x14ac:dyDescent="0.2"/>
    <row r="10028" hidden="1" x14ac:dyDescent="0.2"/>
    <row r="10029" hidden="1" x14ac:dyDescent="0.2"/>
    <row r="10030" hidden="1" x14ac:dyDescent="0.2"/>
    <row r="10031" hidden="1" x14ac:dyDescent="0.2"/>
    <row r="10032" hidden="1" x14ac:dyDescent="0.2"/>
    <row r="10033" hidden="1" x14ac:dyDescent="0.2"/>
    <row r="10034" hidden="1" x14ac:dyDescent="0.2"/>
    <row r="10035" hidden="1" x14ac:dyDescent="0.2"/>
    <row r="10036" hidden="1" x14ac:dyDescent="0.2"/>
    <row r="10037" hidden="1" x14ac:dyDescent="0.2"/>
    <row r="10038" hidden="1" x14ac:dyDescent="0.2"/>
    <row r="10039" hidden="1" x14ac:dyDescent="0.2"/>
    <row r="10040" hidden="1" x14ac:dyDescent="0.2"/>
    <row r="10041" hidden="1" x14ac:dyDescent="0.2"/>
    <row r="10042" hidden="1" x14ac:dyDescent="0.2"/>
    <row r="10043" hidden="1" x14ac:dyDescent="0.2"/>
    <row r="10044" hidden="1" x14ac:dyDescent="0.2"/>
    <row r="10045" hidden="1" x14ac:dyDescent="0.2"/>
    <row r="10046" hidden="1" x14ac:dyDescent="0.2"/>
    <row r="10047" hidden="1" x14ac:dyDescent="0.2"/>
    <row r="10048" hidden="1" x14ac:dyDescent="0.2"/>
    <row r="10049" hidden="1" x14ac:dyDescent="0.2"/>
    <row r="10050" hidden="1" x14ac:dyDescent="0.2"/>
    <row r="10051" hidden="1" x14ac:dyDescent="0.2"/>
    <row r="10052" hidden="1" x14ac:dyDescent="0.2"/>
    <row r="10053" hidden="1" x14ac:dyDescent="0.2"/>
    <row r="10054" hidden="1" x14ac:dyDescent="0.2"/>
    <row r="10055" hidden="1" x14ac:dyDescent="0.2"/>
    <row r="10056" hidden="1" x14ac:dyDescent="0.2"/>
    <row r="10057" hidden="1" x14ac:dyDescent="0.2"/>
    <row r="10058" hidden="1" x14ac:dyDescent="0.2"/>
    <row r="10059" hidden="1" x14ac:dyDescent="0.2"/>
    <row r="10060" hidden="1" x14ac:dyDescent="0.2"/>
    <row r="10061" hidden="1" x14ac:dyDescent="0.2"/>
    <row r="10062" hidden="1" x14ac:dyDescent="0.2"/>
    <row r="10063" hidden="1" x14ac:dyDescent="0.2"/>
    <row r="10064" hidden="1" x14ac:dyDescent="0.2"/>
    <row r="10065" hidden="1" x14ac:dyDescent="0.2"/>
    <row r="10066" hidden="1" x14ac:dyDescent="0.2"/>
    <row r="10067" hidden="1" x14ac:dyDescent="0.2"/>
    <row r="10068" hidden="1" x14ac:dyDescent="0.2"/>
    <row r="10069" hidden="1" x14ac:dyDescent="0.2"/>
    <row r="10070" hidden="1" x14ac:dyDescent="0.2"/>
    <row r="10071" hidden="1" x14ac:dyDescent="0.2"/>
    <row r="10072" hidden="1" x14ac:dyDescent="0.2"/>
    <row r="10073" hidden="1" x14ac:dyDescent="0.2"/>
    <row r="10074" hidden="1" x14ac:dyDescent="0.2"/>
    <row r="10075" hidden="1" x14ac:dyDescent="0.2"/>
    <row r="10076" hidden="1" x14ac:dyDescent="0.2"/>
    <row r="10077" hidden="1" x14ac:dyDescent="0.2"/>
    <row r="10078" hidden="1" x14ac:dyDescent="0.2"/>
    <row r="10079" hidden="1" x14ac:dyDescent="0.2"/>
    <row r="10080" hidden="1" x14ac:dyDescent="0.2"/>
    <row r="10081" hidden="1" x14ac:dyDescent="0.2"/>
    <row r="10082" hidden="1" x14ac:dyDescent="0.2"/>
    <row r="10083" hidden="1" x14ac:dyDescent="0.2"/>
    <row r="10084" hidden="1" x14ac:dyDescent="0.2"/>
    <row r="10085" hidden="1" x14ac:dyDescent="0.2"/>
    <row r="10086" hidden="1" x14ac:dyDescent="0.2"/>
    <row r="10087" hidden="1" x14ac:dyDescent="0.2"/>
    <row r="10088" hidden="1" x14ac:dyDescent="0.2"/>
    <row r="10089" hidden="1" x14ac:dyDescent="0.2"/>
    <row r="10090" hidden="1" x14ac:dyDescent="0.2"/>
    <row r="10091" hidden="1" x14ac:dyDescent="0.2"/>
    <row r="10092" hidden="1" x14ac:dyDescent="0.2"/>
    <row r="10093" hidden="1" x14ac:dyDescent="0.2"/>
    <row r="10094" hidden="1" x14ac:dyDescent="0.2"/>
    <row r="10095" hidden="1" x14ac:dyDescent="0.2"/>
    <row r="10096" hidden="1" x14ac:dyDescent="0.2"/>
    <row r="10097" hidden="1" x14ac:dyDescent="0.2"/>
    <row r="10098" hidden="1" x14ac:dyDescent="0.2"/>
    <row r="10099" hidden="1" x14ac:dyDescent="0.2"/>
    <row r="10100" hidden="1" x14ac:dyDescent="0.2"/>
    <row r="10101" hidden="1" x14ac:dyDescent="0.2"/>
    <row r="10102" hidden="1" x14ac:dyDescent="0.2"/>
    <row r="10103" hidden="1" x14ac:dyDescent="0.2"/>
    <row r="10104" hidden="1" x14ac:dyDescent="0.2"/>
    <row r="10105" hidden="1" x14ac:dyDescent="0.2"/>
    <row r="10106" hidden="1" x14ac:dyDescent="0.2"/>
    <row r="10107" hidden="1" x14ac:dyDescent="0.2"/>
    <row r="10108" hidden="1" x14ac:dyDescent="0.2"/>
    <row r="10109" hidden="1" x14ac:dyDescent="0.2"/>
    <row r="10110" hidden="1" x14ac:dyDescent="0.2"/>
    <row r="10111" hidden="1" x14ac:dyDescent="0.2"/>
    <row r="10112" hidden="1" x14ac:dyDescent="0.2"/>
    <row r="10113" hidden="1" x14ac:dyDescent="0.2"/>
    <row r="10114" hidden="1" x14ac:dyDescent="0.2"/>
    <row r="10115" hidden="1" x14ac:dyDescent="0.2"/>
    <row r="10116" hidden="1" x14ac:dyDescent="0.2"/>
    <row r="10117" hidden="1" x14ac:dyDescent="0.2"/>
    <row r="10118" hidden="1" x14ac:dyDescent="0.2"/>
    <row r="10119" hidden="1" x14ac:dyDescent="0.2"/>
    <row r="10120" hidden="1" x14ac:dyDescent="0.2"/>
    <row r="10121" hidden="1" x14ac:dyDescent="0.2"/>
    <row r="10122" hidden="1" x14ac:dyDescent="0.2"/>
    <row r="10123" hidden="1" x14ac:dyDescent="0.2"/>
    <row r="10124" hidden="1" x14ac:dyDescent="0.2"/>
    <row r="10125" hidden="1" x14ac:dyDescent="0.2"/>
    <row r="10126" hidden="1" x14ac:dyDescent="0.2"/>
    <row r="10127" hidden="1" x14ac:dyDescent="0.2"/>
    <row r="10128" hidden="1" x14ac:dyDescent="0.2"/>
    <row r="10129" hidden="1" x14ac:dyDescent="0.2"/>
    <row r="10130" hidden="1" x14ac:dyDescent="0.2"/>
    <row r="10131" hidden="1" x14ac:dyDescent="0.2"/>
    <row r="10132" hidden="1" x14ac:dyDescent="0.2"/>
    <row r="10133" hidden="1" x14ac:dyDescent="0.2"/>
    <row r="10134" hidden="1" x14ac:dyDescent="0.2"/>
    <row r="10135" hidden="1" x14ac:dyDescent="0.2"/>
    <row r="10136" hidden="1" x14ac:dyDescent="0.2"/>
    <row r="10137" hidden="1" x14ac:dyDescent="0.2"/>
    <row r="10138" hidden="1" x14ac:dyDescent="0.2"/>
    <row r="10139" hidden="1" x14ac:dyDescent="0.2"/>
    <row r="10140" hidden="1" x14ac:dyDescent="0.2"/>
    <row r="10141" hidden="1" x14ac:dyDescent="0.2"/>
    <row r="10142" hidden="1" x14ac:dyDescent="0.2"/>
    <row r="10143" hidden="1" x14ac:dyDescent="0.2"/>
    <row r="10144" hidden="1" x14ac:dyDescent="0.2"/>
    <row r="10145" hidden="1" x14ac:dyDescent="0.2"/>
    <row r="10146" hidden="1" x14ac:dyDescent="0.2"/>
    <row r="10147" hidden="1" x14ac:dyDescent="0.2"/>
    <row r="10148" hidden="1" x14ac:dyDescent="0.2"/>
    <row r="10149" hidden="1" x14ac:dyDescent="0.2"/>
    <row r="10150" hidden="1" x14ac:dyDescent="0.2"/>
    <row r="10151" hidden="1" x14ac:dyDescent="0.2"/>
    <row r="10152" hidden="1" x14ac:dyDescent="0.2"/>
    <row r="10153" hidden="1" x14ac:dyDescent="0.2"/>
    <row r="10154" hidden="1" x14ac:dyDescent="0.2"/>
    <row r="10155" hidden="1" x14ac:dyDescent="0.2"/>
    <row r="10156" hidden="1" x14ac:dyDescent="0.2"/>
    <row r="10157" hidden="1" x14ac:dyDescent="0.2"/>
    <row r="10158" hidden="1" x14ac:dyDescent="0.2"/>
    <row r="10159" hidden="1" x14ac:dyDescent="0.2"/>
    <row r="10160" hidden="1" x14ac:dyDescent="0.2"/>
    <row r="10161" hidden="1" x14ac:dyDescent="0.2"/>
    <row r="10162" hidden="1" x14ac:dyDescent="0.2"/>
    <row r="10163" hidden="1" x14ac:dyDescent="0.2"/>
    <row r="10164" hidden="1" x14ac:dyDescent="0.2"/>
    <row r="10165" hidden="1" x14ac:dyDescent="0.2"/>
    <row r="10166" hidden="1" x14ac:dyDescent="0.2"/>
    <row r="10167" hidden="1" x14ac:dyDescent="0.2"/>
    <row r="10168" hidden="1" x14ac:dyDescent="0.2"/>
    <row r="10169" hidden="1" x14ac:dyDescent="0.2"/>
    <row r="10170" hidden="1" x14ac:dyDescent="0.2"/>
    <row r="10171" hidden="1" x14ac:dyDescent="0.2"/>
    <row r="10172" hidden="1" x14ac:dyDescent="0.2"/>
    <row r="10173" hidden="1" x14ac:dyDescent="0.2"/>
    <row r="10174" hidden="1" x14ac:dyDescent="0.2"/>
    <row r="10175" hidden="1" x14ac:dyDescent="0.2"/>
    <row r="10176" hidden="1" x14ac:dyDescent="0.2"/>
    <row r="10177" hidden="1" x14ac:dyDescent="0.2"/>
    <row r="10178" hidden="1" x14ac:dyDescent="0.2"/>
    <row r="10179" hidden="1" x14ac:dyDescent="0.2"/>
    <row r="10180" hidden="1" x14ac:dyDescent="0.2"/>
    <row r="10181" hidden="1" x14ac:dyDescent="0.2"/>
    <row r="10182" hidden="1" x14ac:dyDescent="0.2"/>
    <row r="10183" hidden="1" x14ac:dyDescent="0.2"/>
    <row r="10184" hidden="1" x14ac:dyDescent="0.2"/>
    <row r="10185" hidden="1" x14ac:dyDescent="0.2"/>
    <row r="10186" hidden="1" x14ac:dyDescent="0.2"/>
    <row r="10187" hidden="1" x14ac:dyDescent="0.2"/>
    <row r="10188" hidden="1" x14ac:dyDescent="0.2"/>
    <row r="10189" hidden="1" x14ac:dyDescent="0.2"/>
    <row r="10190" hidden="1" x14ac:dyDescent="0.2"/>
    <row r="10191" hidden="1" x14ac:dyDescent="0.2"/>
    <row r="10192" hidden="1" x14ac:dyDescent="0.2"/>
    <row r="10193" hidden="1" x14ac:dyDescent="0.2"/>
    <row r="10194" hidden="1" x14ac:dyDescent="0.2"/>
    <row r="10195" hidden="1" x14ac:dyDescent="0.2"/>
    <row r="10196" hidden="1" x14ac:dyDescent="0.2"/>
    <row r="10197" hidden="1" x14ac:dyDescent="0.2"/>
    <row r="10198" hidden="1" x14ac:dyDescent="0.2"/>
    <row r="10199" hidden="1" x14ac:dyDescent="0.2"/>
    <row r="10200" hidden="1" x14ac:dyDescent="0.2"/>
    <row r="10201" hidden="1" x14ac:dyDescent="0.2"/>
    <row r="10202" hidden="1" x14ac:dyDescent="0.2"/>
    <row r="10203" hidden="1" x14ac:dyDescent="0.2"/>
    <row r="10204" hidden="1" x14ac:dyDescent="0.2"/>
    <row r="10205" hidden="1" x14ac:dyDescent="0.2"/>
    <row r="10206" hidden="1" x14ac:dyDescent="0.2"/>
    <row r="10207" hidden="1" x14ac:dyDescent="0.2"/>
    <row r="10208" hidden="1" x14ac:dyDescent="0.2"/>
    <row r="10209" hidden="1" x14ac:dyDescent="0.2"/>
    <row r="10210" hidden="1" x14ac:dyDescent="0.2"/>
    <row r="10211" hidden="1" x14ac:dyDescent="0.2"/>
    <row r="10212" hidden="1" x14ac:dyDescent="0.2"/>
    <row r="10213" hidden="1" x14ac:dyDescent="0.2"/>
    <row r="10214" hidden="1" x14ac:dyDescent="0.2"/>
    <row r="10215" hidden="1" x14ac:dyDescent="0.2"/>
    <row r="10216" hidden="1" x14ac:dyDescent="0.2"/>
    <row r="10217" hidden="1" x14ac:dyDescent="0.2"/>
    <row r="10218" hidden="1" x14ac:dyDescent="0.2"/>
    <row r="10219" hidden="1" x14ac:dyDescent="0.2"/>
    <row r="10220" hidden="1" x14ac:dyDescent="0.2"/>
    <row r="10221" hidden="1" x14ac:dyDescent="0.2"/>
    <row r="10222" hidden="1" x14ac:dyDescent="0.2"/>
    <row r="10223" hidden="1" x14ac:dyDescent="0.2"/>
    <row r="10224" hidden="1" x14ac:dyDescent="0.2"/>
    <row r="10225" hidden="1" x14ac:dyDescent="0.2"/>
    <row r="10226" hidden="1" x14ac:dyDescent="0.2"/>
    <row r="10227" hidden="1" x14ac:dyDescent="0.2"/>
    <row r="10228" hidden="1" x14ac:dyDescent="0.2"/>
    <row r="10229" hidden="1" x14ac:dyDescent="0.2"/>
    <row r="10230" hidden="1" x14ac:dyDescent="0.2"/>
    <row r="10231" hidden="1" x14ac:dyDescent="0.2"/>
    <row r="10232" hidden="1" x14ac:dyDescent="0.2"/>
    <row r="10233" hidden="1" x14ac:dyDescent="0.2"/>
    <row r="10234" hidden="1" x14ac:dyDescent="0.2"/>
    <row r="10235" hidden="1" x14ac:dyDescent="0.2"/>
    <row r="10236" hidden="1" x14ac:dyDescent="0.2"/>
    <row r="10237" hidden="1" x14ac:dyDescent="0.2"/>
    <row r="10238" hidden="1" x14ac:dyDescent="0.2"/>
    <row r="10239" hidden="1" x14ac:dyDescent="0.2"/>
    <row r="10240" hidden="1" x14ac:dyDescent="0.2"/>
    <row r="10241" hidden="1" x14ac:dyDescent="0.2"/>
    <row r="10242" hidden="1" x14ac:dyDescent="0.2"/>
    <row r="10243" hidden="1" x14ac:dyDescent="0.2"/>
    <row r="10244" hidden="1" x14ac:dyDescent="0.2"/>
    <row r="10245" hidden="1" x14ac:dyDescent="0.2"/>
    <row r="10246" hidden="1" x14ac:dyDescent="0.2"/>
    <row r="10247" hidden="1" x14ac:dyDescent="0.2"/>
    <row r="10248" hidden="1" x14ac:dyDescent="0.2"/>
    <row r="10249" hidden="1" x14ac:dyDescent="0.2"/>
    <row r="10250" hidden="1" x14ac:dyDescent="0.2"/>
    <row r="10251" hidden="1" x14ac:dyDescent="0.2"/>
    <row r="10252" hidden="1" x14ac:dyDescent="0.2"/>
    <row r="10253" hidden="1" x14ac:dyDescent="0.2"/>
    <row r="10254" hidden="1" x14ac:dyDescent="0.2"/>
    <row r="10255" hidden="1" x14ac:dyDescent="0.2"/>
    <row r="10256" hidden="1" x14ac:dyDescent="0.2"/>
    <row r="10257" hidden="1" x14ac:dyDescent="0.2"/>
    <row r="10258" hidden="1" x14ac:dyDescent="0.2"/>
    <row r="10259" hidden="1" x14ac:dyDescent="0.2"/>
    <row r="10260" hidden="1" x14ac:dyDescent="0.2"/>
    <row r="10261" hidden="1" x14ac:dyDescent="0.2"/>
    <row r="10262" hidden="1" x14ac:dyDescent="0.2"/>
    <row r="10263" hidden="1" x14ac:dyDescent="0.2"/>
    <row r="10264" hidden="1" x14ac:dyDescent="0.2"/>
    <row r="10265" hidden="1" x14ac:dyDescent="0.2"/>
    <row r="10266" hidden="1" x14ac:dyDescent="0.2"/>
    <row r="10267" hidden="1" x14ac:dyDescent="0.2"/>
    <row r="10268" hidden="1" x14ac:dyDescent="0.2"/>
    <row r="10269" hidden="1" x14ac:dyDescent="0.2"/>
    <row r="10270" hidden="1" x14ac:dyDescent="0.2"/>
    <row r="10271" hidden="1" x14ac:dyDescent="0.2"/>
    <row r="10272" hidden="1" x14ac:dyDescent="0.2"/>
    <row r="10273" hidden="1" x14ac:dyDescent="0.2"/>
    <row r="10274" hidden="1" x14ac:dyDescent="0.2"/>
    <row r="10275" hidden="1" x14ac:dyDescent="0.2"/>
    <row r="10276" hidden="1" x14ac:dyDescent="0.2"/>
    <row r="10277" hidden="1" x14ac:dyDescent="0.2"/>
    <row r="10278" hidden="1" x14ac:dyDescent="0.2"/>
    <row r="10279" hidden="1" x14ac:dyDescent="0.2"/>
    <row r="10280" hidden="1" x14ac:dyDescent="0.2"/>
    <row r="10281" hidden="1" x14ac:dyDescent="0.2"/>
    <row r="10282" hidden="1" x14ac:dyDescent="0.2"/>
    <row r="10283" hidden="1" x14ac:dyDescent="0.2"/>
    <row r="10284" hidden="1" x14ac:dyDescent="0.2"/>
    <row r="10285" hidden="1" x14ac:dyDescent="0.2"/>
    <row r="10286" hidden="1" x14ac:dyDescent="0.2"/>
    <row r="10287" hidden="1" x14ac:dyDescent="0.2"/>
    <row r="10288" hidden="1" x14ac:dyDescent="0.2"/>
    <row r="10289" hidden="1" x14ac:dyDescent="0.2"/>
    <row r="10290" hidden="1" x14ac:dyDescent="0.2"/>
    <row r="10291" hidden="1" x14ac:dyDescent="0.2"/>
    <row r="10292" hidden="1" x14ac:dyDescent="0.2"/>
    <row r="10293" hidden="1" x14ac:dyDescent="0.2"/>
    <row r="10294" hidden="1" x14ac:dyDescent="0.2"/>
    <row r="10295" hidden="1" x14ac:dyDescent="0.2"/>
    <row r="10296" hidden="1" x14ac:dyDescent="0.2"/>
    <row r="10297" hidden="1" x14ac:dyDescent="0.2"/>
    <row r="10298" hidden="1" x14ac:dyDescent="0.2"/>
    <row r="10299" hidden="1" x14ac:dyDescent="0.2"/>
    <row r="10300" hidden="1" x14ac:dyDescent="0.2"/>
    <row r="10301" hidden="1" x14ac:dyDescent="0.2"/>
    <row r="10302" hidden="1" x14ac:dyDescent="0.2"/>
    <row r="10303" hidden="1" x14ac:dyDescent="0.2"/>
    <row r="10304" hidden="1" x14ac:dyDescent="0.2"/>
    <row r="10305" hidden="1" x14ac:dyDescent="0.2"/>
    <row r="10306" hidden="1" x14ac:dyDescent="0.2"/>
    <row r="10307" hidden="1" x14ac:dyDescent="0.2"/>
    <row r="10308" hidden="1" x14ac:dyDescent="0.2"/>
    <row r="10309" hidden="1" x14ac:dyDescent="0.2"/>
    <row r="10310" hidden="1" x14ac:dyDescent="0.2"/>
    <row r="10311" hidden="1" x14ac:dyDescent="0.2"/>
    <row r="10312" hidden="1" x14ac:dyDescent="0.2"/>
    <row r="10313" hidden="1" x14ac:dyDescent="0.2"/>
    <row r="10314" hidden="1" x14ac:dyDescent="0.2"/>
    <row r="10315" hidden="1" x14ac:dyDescent="0.2"/>
    <row r="10316" hidden="1" x14ac:dyDescent="0.2"/>
    <row r="10317" hidden="1" x14ac:dyDescent="0.2"/>
    <row r="10318" hidden="1" x14ac:dyDescent="0.2"/>
    <row r="10319" hidden="1" x14ac:dyDescent="0.2"/>
    <row r="10320" hidden="1" x14ac:dyDescent="0.2"/>
    <row r="10321" hidden="1" x14ac:dyDescent="0.2"/>
    <row r="10322" hidden="1" x14ac:dyDescent="0.2"/>
    <row r="10323" hidden="1" x14ac:dyDescent="0.2"/>
    <row r="10324" hidden="1" x14ac:dyDescent="0.2"/>
    <row r="10325" hidden="1" x14ac:dyDescent="0.2"/>
    <row r="10326" hidden="1" x14ac:dyDescent="0.2"/>
    <row r="10327" hidden="1" x14ac:dyDescent="0.2"/>
    <row r="10328" hidden="1" x14ac:dyDescent="0.2"/>
    <row r="10329" hidden="1" x14ac:dyDescent="0.2"/>
    <row r="10330" hidden="1" x14ac:dyDescent="0.2"/>
    <row r="10331" hidden="1" x14ac:dyDescent="0.2"/>
    <row r="10332" hidden="1" x14ac:dyDescent="0.2"/>
    <row r="10333" hidden="1" x14ac:dyDescent="0.2"/>
    <row r="10334" hidden="1" x14ac:dyDescent="0.2"/>
    <row r="10335" hidden="1" x14ac:dyDescent="0.2"/>
    <row r="10336" hidden="1" x14ac:dyDescent="0.2"/>
    <row r="10337" hidden="1" x14ac:dyDescent="0.2"/>
    <row r="10338" hidden="1" x14ac:dyDescent="0.2"/>
    <row r="10339" hidden="1" x14ac:dyDescent="0.2"/>
    <row r="10340" hidden="1" x14ac:dyDescent="0.2"/>
    <row r="10341" hidden="1" x14ac:dyDescent="0.2"/>
    <row r="10342" hidden="1" x14ac:dyDescent="0.2"/>
    <row r="10343" hidden="1" x14ac:dyDescent="0.2"/>
    <row r="10344" hidden="1" x14ac:dyDescent="0.2"/>
    <row r="10345" hidden="1" x14ac:dyDescent="0.2"/>
    <row r="10346" hidden="1" x14ac:dyDescent="0.2"/>
    <row r="10347" hidden="1" x14ac:dyDescent="0.2"/>
    <row r="10348" hidden="1" x14ac:dyDescent="0.2"/>
    <row r="10349" hidden="1" x14ac:dyDescent="0.2"/>
    <row r="10350" hidden="1" x14ac:dyDescent="0.2"/>
    <row r="10351" hidden="1" x14ac:dyDescent="0.2"/>
    <row r="10352" hidden="1" x14ac:dyDescent="0.2"/>
    <row r="10353" hidden="1" x14ac:dyDescent="0.2"/>
    <row r="10354" hidden="1" x14ac:dyDescent="0.2"/>
    <row r="10355" hidden="1" x14ac:dyDescent="0.2"/>
    <row r="10356" hidden="1" x14ac:dyDescent="0.2"/>
    <row r="10357" hidden="1" x14ac:dyDescent="0.2"/>
    <row r="10358" hidden="1" x14ac:dyDescent="0.2"/>
    <row r="10359" hidden="1" x14ac:dyDescent="0.2"/>
    <row r="10360" hidden="1" x14ac:dyDescent="0.2"/>
    <row r="10361" hidden="1" x14ac:dyDescent="0.2"/>
    <row r="10362" hidden="1" x14ac:dyDescent="0.2"/>
    <row r="10363" hidden="1" x14ac:dyDescent="0.2"/>
    <row r="10364" hidden="1" x14ac:dyDescent="0.2"/>
    <row r="10365" hidden="1" x14ac:dyDescent="0.2"/>
    <row r="10366" hidden="1" x14ac:dyDescent="0.2"/>
    <row r="10367" hidden="1" x14ac:dyDescent="0.2"/>
    <row r="10368" hidden="1" x14ac:dyDescent="0.2"/>
    <row r="10369" hidden="1" x14ac:dyDescent="0.2"/>
    <row r="10370" hidden="1" x14ac:dyDescent="0.2"/>
    <row r="10371" hidden="1" x14ac:dyDescent="0.2"/>
    <row r="10372" hidden="1" x14ac:dyDescent="0.2"/>
    <row r="10373" hidden="1" x14ac:dyDescent="0.2"/>
    <row r="10374" hidden="1" x14ac:dyDescent="0.2"/>
    <row r="10375" hidden="1" x14ac:dyDescent="0.2"/>
    <row r="10376" hidden="1" x14ac:dyDescent="0.2"/>
    <row r="10377" hidden="1" x14ac:dyDescent="0.2"/>
    <row r="10378" hidden="1" x14ac:dyDescent="0.2"/>
    <row r="10379" hidden="1" x14ac:dyDescent="0.2"/>
    <row r="10380" hidden="1" x14ac:dyDescent="0.2"/>
    <row r="10381" hidden="1" x14ac:dyDescent="0.2"/>
    <row r="10382" hidden="1" x14ac:dyDescent="0.2"/>
    <row r="10383" hidden="1" x14ac:dyDescent="0.2"/>
    <row r="10384" hidden="1" x14ac:dyDescent="0.2"/>
    <row r="10385" hidden="1" x14ac:dyDescent="0.2"/>
    <row r="10386" hidden="1" x14ac:dyDescent="0.2"/>
    <row r="10387" hidden="1" x14ac:dyDescent="0.2"/>
    <row r="10388" hidden="1" x14ac:dyDescent="0.2"/>
    <row r="10389" hidden="1" x14ac:dyDescent="0.2"/>
    <row r="10390" hidden="1" x14ac:dyDescent="0.2"/>
    <row r="10391" hidden="1" x14ac:dyDescent="0.2"/>
    <row r="10392" hidden="1" x14ac:dyDescent="0.2"/>
    <row r="10393" hidden="1" x14ac:dyDescent="0.2"/>
    <row r="10394" hidden="1" x14ac:dyDescent="0.2"/>
    <row r="10395" hidden="1" x14ac:dyDescent="0.2"/>
    <row r="10396" hidden="1" x14ac:dyDescent="0.2"/>
    <row r="10397" hidden="1" x14ac:dyDescent="0.2"/>
    <row r="10398" hidden="1" x14ac:dyDescent="0.2"/>
    <row r="10399" hidden="1" x14ac:dyDescent="0.2"/>
    <row r="10400" hidden="1" x14ac:dyDescent="0.2"/>
    <row r="10401" hidden="1" x14ac:dyDescent="0.2"/>
    <row r="10402" hidden="1" x14ac:dyDescent="0.2"/>
    <row r="10403" hidden="1" x14ac:dyDescent="0.2"/>
    <row r="10404" hidden="1" x14ac:dyDescent="0.2"/>
    <row r="10405" hidden="1" x14ac:dyDescent="0.2"/>
    <row r="10406" hidden="1" x14ac:dyDescent="0.2"/>
    <row r="10407" hidden="1" x14ac:dyDescent="0.2"/>
    <row r="10408" hidden="1" x14ac:dyDescent="0.2"/>
    <row r="10409" hidden="1" x14ac:dyDescent="0.2"/>
    <row r="10410" hidden="1" x14ac:dyDescent="0.2"/>
    <row r="10411" hidden="1" x14ac:dyDescent="0.2"/>
    <row r="10412" hidden="1" x14ac:dyDescent="0.2"/>
    <row r="10413" hidden="1" x14ac:dyDescent="0.2"/>
    <row r="10414" hidden="1" x14ac:dyDescent="0.2"/>
    <row r="10415" hidden="1" x14ac:dyDescent="0.2"/>
    <row r="10416" hidden="1" x14ac:dyDescent="0.2"/>
    <row r="10417" hidden="1" x14ac:dyDescent="0.2"/>
    <row r="10418" hidden="1" x14ac:dyDescent="0.2"/>
    <row r="10419" hidden="1" x14ac:dyDescent="0.2"/>
    <row r="10420" hidden="1" x14ac:dyDescent="0.2"/>
    <row r="10421" hidden="1" x14ac:dyDescent="0.2"/>
    <row r="10422" hidden="1" x14ac:dyDescent="0.2"/>
    <row r="10423" hidden="1" x14ac:dyDescent="0.2"/>
    <row r="10424" hidden="1" x14ac:dyDescent="0.2"/>
    <row r="10425" hidden="1" x14ac:dyDescent="0.2"/>
    <row r="10426" hidden="1" x14ac:dyDescent="0.2"/>
    <row r="10427" hidden="1" x14ac:dyDescent="0.2"/>
    <row r="10428" hidden="1" x14ac:dyDescent="0.2"/>
    <row r="10429" hidden="1" x14ac:dyDescent="0.2"/>
    <row r="10430" hidden="1" x14ac:dyDescent="0.2"/>
    <row r="10431" hidden="1" x14ac:dyDescent="0.2"/>
    <row r="10432" hidden="1" x14ac:dyDescent="0.2"/>
    <row r="10433" hidden="1" x14ac:dyDescent="0.2"/>
    <row r="10434" hidden="1" x14ac:dyDescent="0.2"/>
    <row r="10435" hidden="1" x14ac:dyDescent="0.2"/>
    <row r="10436" hidden="1" x14ac:dyDescent="0.2"/>
    <row r="10437" hidden="1" x14ac:dyDescent="0.2"/>
    <row r="10438" hidden="1" x14ac:dyDescent="0.2"/>
    <row r="10439" hidden="1" x14ac:dyDescent="0.2"/>
    <row r="10440" hidden="1" x14ac:dyDescent="0.2"/>
    <row r="10441" hidden="1" x14ac:dyDescent="0.2"/>
    <row r="10442" hidden="1" x14ac:dyDescent="0.2"/>
    <row r="10443" hidden="1" x14ac:dyDescent="0.2"/>
    <row r="10444" hidden="1" x14ac:dyDescent="0.2"/>
    <row r="10445" hidden="1" x14ac:dyDescent="0.2"/>
    <row r="10446" hidden="1" x14ac:dyDescent="0.2"/>
    <row r="10447" hidden="1" x14ac:dyDescent="0.2"/>
    <row r="10448" hidden="1" x14ac:dyDescent="0.2"/>
    <row r="10449" hidden="1" x14ac:dyDescent="0.2"/>
    <row r="10450" hidden="1" x14ac:dyDescent="0.2"/>
    <row r="10451" hidden="1" x14ac:dyDescent="0.2"/>
    <row r="10452" hidden="1" x14ac:dyDescent="0.2"/>
    <row r="10453" hidden="1" x14ac:dyDescent="0.2"/>
    <row r="10454" hidden="1" x14ac:dyDescent="0.2"/>
    <row r="10455" hidden="1" x14ac:dyDescent="0.2"/>
    <row r="10456" hidden="1" x14ac:dyDescent="0.2"/>
    <row r="10457" hidden="1" x14ac:dyDescent="0.2"/>
    <row r="10458" hidden="1" x14ac:dyDescent="0.2"/>
    <row r="10459" hidden="1" x14ac:dyDescent="0.2"/>
    <row r="10460" hidden="1" x14ac:dyDescent="0.2"/>
    <row r="10461" hidden="1" x14ac:dyDescent="0.2"/>
    <row r="10462" hidden="1" x14ac:dyDescent="0.2"/>
    <row r="10463" hidden="1" x14ac:dyDescent="0.2"/>
    <row r="10464" hidden="1" x14ac:dyDescent="0.2"/>
    <row r="10465" hidden="1" x14ac:dyDescent="0.2"/>
    <row r="10466" hidden="1" x14ac:dyDescent="0.2"/>
    <row r="10467" hidden="1" x14ac:dyDescent="0.2"/>
    <row r="10468" hidden="1" x14ac:dyDescent="0.2"/>
    <row r="10469" hidden="1" x14ac:dyDescent="0.2"/>
    <row r="10470" hidden="1" x14ac:dyDescent="0.2"/>
    <row r="10471" hidden="1" x14ac:dyDescent="0.2"/>
    <row r="10472" hidden="1" x14ac:dyDescent="0.2"/>
    <row r="10473" hidden="1" x14ac:dyDescent="0.2"/>
    <row r="10474" hidden="1" x14ac:dyDescent="0.2"/>
    <row r="10475" hidden="1" x14ac:dyDescent="0.2"/>
    <row r="10476" hidden="1" x14ac:dyDescent="0.2"/>
    <row r="10477" hidden="1" x14ac:dyDescent="0.2"/>
    <row r="10478" hidden="1" x14ac:dyDescent="0.2"/>
    <row r="10479" hidden="1" x14ac:dyDescent="0.2"/>
    <row r="10480" hidden="1" x14ac:dyDescent="0.2"/>
    <row r="10481" hidden="1" x14ac:dyDescent="0.2"/>
    <row r="10482" hidden="1" x14ac:dyDescent="0.2"/>
    <row r="10483" hidden="1" x14ac:dyDescent="0.2"/>
    <row r="10484" hidden="1" x14ac:dyDescent="0.2"/>
    <row r="10485" hidden="1" x14ac:dyDescent="0.2"/>
    <row r="10486" hidden="1" x14ac:dyDescent="0.2"/>
    <row r="10487" hidden="1" x14ac:dyDescent="0.2"/>
    <row r="10488" hidden="1" x14ac:dyDescent="0.2"/>
    <row r="10489" hidden="1" x14ac:dyDescent="0.2"/>
    <row r="10490" hidden="1" x14ac:dyDescent="0.2"/>
    <row r="10491" hidden="1" x14ac:dyDescent="0.2"/>
    <row r="10492" hidden="1" x14ac:dyDescent="0.2"/>
    <row r="10493" hidden="1" x14ac:dyDescent="0.2"/>
    <row r="10494" hidden="1" x14ac:dyDescent="0.2"/>
    <row r="10495" hidden="1" x14ac:dyDescent="0.2"/>
    <row r="10496" hidden="1" x14ac:dyDescent="0.2"/>
    <row r="10497" hidden="1" x14ac:dyDescent="0.2"/>
    <row r="10498" hidden="1" x14ac:dyDescent="0.2"/>
    <row r="10499" hidden="1" x14ac:dyDescent="0.2"/>
    <row r="10500" hidden="1" x14ac:dyDescent="0.2"/>
    <row r="10501" hidden="1" x14ac:dyDescent="0.2"/>
    <row r="10502" hidden="1" x14ac:dyDescent="0.2"/>
    <row r="10503" hidden="1" x14ac:dyDescent="0.2"/>
    <row r="10504" hidden="1" x14ac:dyDescent="0.2"/>
    <row r="10505" hidden="1" x14ac:dyDescent="0.2"/>
    <row r="10506" hidden="1" x14ac:dyDescent="0.2"/>
    <row r="10507" hidden="1" x14ac:dyDescent="0.2"/>
    <row r="10508" hidden="1" x14ac:dyDescent="0.2"/>
    <row r="10509" hidden="1" x14ac:dyDescent="0.2"/>
    <row r="10510" hidden="1" x14ac:dyDescent="0.2"/>
    <row r="10511" hidden="1" x14ac:dyDescent="0.2"/>
    <row r="10512" hidden="1" x14ac:dyDescent="0.2"/>
    <row r="10513" hidden="1" x14ac:dyDescent="0.2"/>
    <row r="10514" hidden="1" x14ac:dyDescent="0.2"/>
    <row r="10515" hidden="1" x14ac:dyDescent="0.2"/>
    <row r="10516" hidden="1" x14ac:dyDescent="0.2"/>
    <row r="10517" hidden="1" x14ac:dyDescent="0.2"/>
    <row r="10518" hidden="1" x14ac:dyDescent="0.2"/>
    <row r="10519" hidden="1" x14ac:dyDescent="0.2"/>
    <row r="10520" hidden="1" x14ac:dyDescent="0.2"/>
    <row r="10521" hidden="1" x14ac:dyDescent="0.2"/>
    <row r="10522" hidden="1" x14ac:dyDescent="0.2"/>
    <row r="10523" hidden="1" x14ac:dyDescent="0.2"/>
    <row r="10524" hidden="1" x14ac:dyDescent="0.2"/>
    <row r="10525" hidden="1" x14ac:dyDescent="0.2"/>
    <row r="10526" hidden="1" x14ac:dyDescent="0.2"/>
    <row r="10527" hidden="1" x14ac:dyDescent="0.2"/>
    <row r="10528" hidden="1" x14ac:dyDescent="0.2"/>
    <row r="10529" hidden="1" x14ac:dyDescent="0.2"/>
    <row r="10530" hidden="1" x14ac:dyDescent="0.2"/>
    <row r="10531" hidden="1" x14ac:dyDescent="0.2"/>
    <row r="10532" hidden="1" x14ac:dyDescent="0.2"/>
    <row r="10533" hidden="1" x14ac:dyDescent="0.2"/>
    <row r="10534" hidden="1" x14ac:dyDescent="0.2"/>
    <row r="10535" hidden="1" x14ac:dyDescent="0.2"/>
    <row r="10536" hidden="1" x14ac:dyDescent="0.2"/>
    <row r="10537" hidden="1" x14ac:dyDescent="0.2"/>
    <row r="10538" hidden="1" x14ac:dyDescent="0.2"/>
    <row r="10539" hidden="1" x14ac:dyDescent="0.2"/>
    <row r="10540" hidden="1" x14ac:dyDescent="0.2"/>
    <row r="10541" hidden="1" x14ac:dyDescent="0.2"/>
    <row r="10542" hidden="1" x14ac:dyDescent="0.2"/>
    <row r="10543" hidden="1" x14ac:dyDescent="0.2"/>
    <row r="10544" hidden="1" x14ac:dyDescent="0.2"/>
    <row r="10545" hidden="1" x14ac:dyDescent="0.2"/>
    <row r="10546" hidden="1" x14ac:dyDescent="0.2"/>
    <row r="10547" hidden="1" x14ac:dyDescent="0.2"/>
    <row r="10548" hidden="1" x14ac:dyDescent="0.2"/>
    <row r="10549" hidden="1" x14ac:dyDescent="0.2"/>
    <row r="10550" hidden="1" x14ac:dyDescent="0.2"/>
    <row r="10551" hidden="1" x14ac:dyDescent="0.2"/>
    <row r="10552" hidden="1" x14ac:dyDescent="0.2"/>
    <row r="10553" hidden="1" x14ac:dyDescent="0.2"/>
    <row r="10554" hidden="1" x14ac:dyDescent="0.2"/>
    <row r="10555" hidden="1" x14ac:dyDescent="0.2"/>
    <row r="10556" hidden="1" x14ac:dyDescent="0.2"/>
    <row r="10557" hidden="1" x14ac:dyDescent="0.2"/>
    <row r="10558" hidden="1" x14ac:dyDescent="0.2"/>
    <row r="10559" hidden="1" x14ac:dyDescent="0.2"/>
    <row r="10560" hidden="1" x14ac:dyDescent="0.2"/>
    <row r="10561" hidden="1" x14ac:dyDescent="0.2"/>
    <row r="10562" hidden="1" x14ac:dyDescent="0.2"/>
    <row r="10563" hidden="1" x14ac:dyDescent="0.2"/>
    <row r="10564" hidden="1" x14ac:dyDescent="0.2"/>
    <row r="10565" hidden="1" x14ac:dyDescent="0.2"/>
    <row r="10566" hidden="1" x14ac:dyDescent="0.2"/>
    <row r="10567" hidden="1" x14ac:dyDescent="0.2"/>
    <row r="10568" hidden="1" x14ac:dyDescent="0.2"/>
    <row r="10569" hidden="1" x14ac:dyDescent="0.2"/>
    <row r="10570" hidden="1" x14ac:dyDescent="0.2"/>
    <row r="10571" hidden="1" x14ac:dyDescent="0.2"/>
    <row r="10572" hidden="1" x14ac:dyDescent="0.2"/>
    <row r="10573" hidden="1" x14ac:dyDescent="0.2"/>
    <row r="10574" hidden="1" x14ac:dyDescent="0.2"/>
    <row r="10575" hidden="1" x14ac:dyDescent="0.2"/>
    <row r="10576" hidden="1" x14ac:dyDescent="0.2"/>
    <row r="10577" hidden="1" x14ac:dyDescent="0.2"/>
    <row r="10578" hidden="1" x14ac:dyDescent="0.2"/>
    <row r="10579" hidden="1" x14ac:dyDescent="0.2"/>
    <row r="10580" hidden="1" x14ac:dyDescent="0.2"/>
    <row r="10581" hidden="1" x14ac:dyDescent="0.2"/>
    <row r="10582" hidden="1" x14ac:dyDescent="0.2"/>
    <row r="10583" hidden="1" x14ac:dyDescent="0.2"/>
    <row r="10584" hidden="1" x14ac:dyDescent="0.2"/>
    <row r="10585" hidden="1" x14ac:dyDescent="0.2"/>
    <row r="10586" hidden="1" x14ac:dyDescent="0.2"/>
    <row r="10587" hidden="1" x14ac:dyDescent="0.2"/>
    <row r="10588" hidden="1" x14ac:dyDescent="0.2"/>
    <row r="10589" hidden="1" x14ac:dyDescent="0.2"/>
    <row r="10590" hidden="1" x14ac:dyDescent="0.2"/>
    <row r="10591" hidden="1" x14ac:dyDescent="0.2"/>
    <row r="10592" hidden="1" x14ac:dyDescent="0.2"/>
    <row r="10593" hidden="1" x14ac:dyDescent="0.2"/>
    <row r="10594" hidden="1" x14ac:dyDescent="0.2"/>
    <row r="10595" hidden="1" x14ac:dyDescent="0.2"/>
    <row r="10596" hidden="1" x14ac:dyDescent="0.2"/>
    <row r="10597" hidden="1" x14ac:dyDescent="0.2"/>
    <row r="10598" hidden="1" x14ac:dyDescent="0.2"/>
    <row r="10599" hidden="1" x14ac:dyDescent="0.2"/>
    <row r="10600" hidden="1" x14ac:dyDescent="0.2"/>
    <row r="10601" hidden="1" x14ac:dyDescent="0.2"/>
    <row r="10602" hidden="1" x14ac:dyDescent="0.2"/>
    <row r="10603" hidden="1" x14ac:dyDescent="0.2"/>
    <row r="10604" hidden="1" x14ac:dyDescent="0.2"/>
    <row r="10605" hidden="1" x14ac:dyDescent="0.2"/>
    <row r="10606" hidden="1" x14ac:dyDescent="0.2"/>
    <row r="10607" hidden="1" x14ac:dyDescent="0.2"/>
    <row r="10608" hidden="1" x14ac:dyDescent="0.2"/>
    <row r="10609" hidden="1" x14ac:dyDescent="0.2"/>
    <row r="10610" hidden="1" x14ac:dyDescent="0.2"/>
    <row r="10611" hidden="1" x14ac:dyDescent="0.2"/>
    <row r="10612" hidden="1" x14ac:dyDescent="0.2"/>
    <row r="10613" hidden="1" x14ac:dyDescent="0.2"/>
    <row r="10614" hidden="1" x14ac:dyDescent="0.2"/>
    <row r="10615" hidden="1" x14ac:dyDescent="0.2"/>
    <row r="10616" hidden="1" x14ac:dyDescent="0.2"/>
    <row r="10617" hidden="1" x14ac:dyDescent="0.2"/>
    <row r="10618" hidden="1" x14ac:dyDescent="0.2"/>
    <row r="10619" hidden="1" x14ac:dyDescent="0.2"/>
    <row r="10620" hidden="1" x14ac:dyDescent="0.2"/>
    <row r="10621" hidden="1" x14ac:dyDescent="0.2"/>
    <row r="10622" hidden="1" x14ac:dyDescent="0.2"/>
    <row r="10623" hidden="1" x14ac:dyDescent="0.2"/>
    <row r="10624" hidden="1" x14ac:dyDescent="0.2"/>
    <row r="10625" hidden="1" x14ac:dyDescent="0.2"/>
    <row r="10626" hidden="1" x14ac:dyDescent="0.2"/>
    <row r="10627" hidden="1" x14ac:dyDescent="0.2"/>
    <row r="10628" hidden="1" x14ac:dyDescent="0.2"/>
    <row r="10629" hidden="1" x14ac:dyDescent="0.2"/>
    <row r="10630" hidden="1" x14ac:dyDescent="0.2"/>
    <row r="10631" hidden="1" x14ac:dyDescent="0.2"/>
    <row r="10632" hidden="1" x14ac:dyDescent="0.2"/>
    <row r="10633" hidden="1" x14ac:dyDescent="0.2"/>
    <row r="10634" hidden="1" x14ac:dyDescent="0.2"/>
    <row r="10635" hidden="1" x14ac:dyDescent="0.2"/>
    <row r="10636" hidden="1" x14ac:dyDescent="0.2"/>
    <row r="10637" hidden="1" x14ac:dyDescent="0.2"/>
    <row r="10638" hidden="1" x14ac:dyDescent="0.2"/>
    <row r="10639" hidden="1" x14ac:dyDescent="0.2"/>
    <row r="10640" hidden="1" x14ac:dyDescent="0.2"/>
    <row r="10641" hidden="1" x14ac:dyDescent="0.2"/>
    <row r="10642" hidden="1" x14ac:dyDescent="0.2"/>
    <row r="10643" hidden="1" x14ac:dyDescent="0.2"/>
    <row r="10644" hidden="1" x14ac:dyDescent="0.2"/>
    <row r="10645" hidden="1" x14ac:dyDescent="0.2"/>
    <row r="10646" hidden="1" x14ac:dyDescent="0.2"/>
    <row r="10647" hidden="1" x14ac:dyDescent="0.2"/>
    <row r="10648" hidden="1" x14ac:dyDescent="0.2"/>
    <row r="10649" hidden="1" x14ac:dyDescent="0.2"/>
    <row r="10650" hidden="1" x14ac:dyDescent="0.2"/>
    <row r="10651" hidden="1" x14ac:dyDescent="0.2"/>
    <row r="10652" hidden="1" x14ac:dyDescent="0.2"/>
    <row r="10653" hidden="1" x14ac:dyDescent="0.2"/>
    <row r="10654" hidden="1" x14ac:dyDescent="0.2"/>
    <row r="10655" hidden="1" x14ac:dyDescent="0.2"/>
    <row r="10656" hidden="1" x14ac:dyDescent="0.2"/>
    <row r="10657" hidden="1" x14ac:dyDescent="0.2"/>
    <row r="10658" hidden="1" x14ac:dyDescent="0.2"/>
    <row r="10659" hidden="1" x14ac:dyDescent="0.2"/>
    <row r="10660" hidden="1" x14ac:dyDescent="0.2"/>
    <row r="10661" hidden="1" x14ac:dyDescent="0.2"/>
    <row r="10662" hidden="1" x14ac:dyDescent="0.2"/>
    <row r="10663" hidden="1" x14ac:dyDescent="0.2"/>
    <row r="10664" hidden="1" x14ac:dyDescent="0.2"/>
    <row r="10665" hidden="1" x14ac:dyDescent="0.2"/>
    <row r="10666" hidden="1" x14ac:dyDescent="0.2"/>
    <row r="10667" hidden="1" x14ac:dyDescent="0.2"/>
    <row r="10668" hidden="1" x14ac:dyDescent="0.2"/>
    <row r="10669" hidden="1" x14ac:dyDescent="0.2"/>
    <row r="10670" hidden="1" x14ac:dyDescent="0.2"/>
    <row r="10671" hidden="1" x14ac:dyDescent="0.2"/>
    <row r="10672" hidden="1" x14ac:dyDescent="0.2"/>
    <row r="10673" hidden="1" x14ac:dyDescent="0.2"/>
    <row r="10674" hidden="1" x14ac:dyDescent="0.2"/>
    <row r="10675" hidden="1" x14ac:dyDescent="0.2"/>
    <row r="10676" hidden="1" x14ac:dyDescent="0.2"/>
    <row r="10677" hidden="1" x14ac:dyDescent="0.2"/>
    <row r="10678" hidden="1" x14ac:dyDescent="0.2"/>
    <row r="10679" hidden="1" x14ac:dyDescent="0.2"/>
    <row r="10680" hidden="1" x14ac:dyDescent="0.2"/>
    <row r="10681" hidden="1" x14ac:dyDescent="0.2"/>
    <row r="10682" hidden="1" x14ac:dyDescent="0.2"/>
    <row r="10683" hidden="1" x14ac:dyDescent="0.2"/>
    <row r="10684" hidden="1" x14ac:dyDescent="0.2"/>
    <row r="10685" hidden="1" x14ac:dyDescent="0.2"/>
    <row r="10686" hidden="1" x14ac:dyDescent="0.2"/>
    <row r="10687" hidden="1" x14ac:dyDescent="0.2"/>
    <row r="10688" hidden="1" x14ac:dyDescent="0.2"/>
    <row r="10689" hidden="1" x14ac:dyDescent="0.2"/>
    <row r="10690" hidden="1" x14ac:dyDescent="0.2"/>
    <row r="10691" hidden="1" x14ac:dyDescent="0.2"/>
    <row r="10692" hidden="1" x14ac:dyDescent="0.2"/>
    <row r="10693" hidden="1" x14ac:dyDescent="0.2"/>
    <row r="10694" hidden="1" x14ac:dyDescent="0.2"/>
    <row r="10695" hidden="1" x14ac:dyDescent="0.2"/>
    <row r="10696" hidden="1" x14ac:dyDescent="0.2"/>
    <row r="10697" hidden="1" x14ac:dyDescent="0.2"/>
    <row r="10698" hidden="1" x14ac:dyDescent="0.2"/>
    <row r="10699" hidden="1" x14ac:dyDescent="0.2"/>
    <row r="10700" hidden="1" x14ac:dyDescent="0.2"/>
    <row r="10701" hidden="1" x14ac:dyDescent="0.2"/>
    <row r="10702" hidden="1" x14ac:dyDescent="0.2"/>
    <row r="10703" hidden="1" x14ac:dyDescent="0.2"/>
    <row r="10704" hidden="1" x14ac:dyDescent="0.2"/>
    <row r="10705" hidden="1" x14ac:dyDescent="0.2"/>
    <row r="10706" hidden="1" x14ac:dyDescent="0.2"/>
    <row r="10707" hidden="1" x14ac:dyDescent="0.2"/>
    <row r="10708" hidden="1" x14ac:dyDescent="0.2"/>
    <row r="10709" hidden="1" x14ac:dyDescent="0.2"/>
    <row r="10710" hidden="1" x14ac:dyDescent="0.2"/>
    <row r="10711" hidden="1" x14ac:dyDescent="0.2"/>
    <row r="10712" hidden="1" x14ac:dyDescent="0.2"/>
    <row r="10713" hidden="1" x14ac:dyDescent="0.2"/>
    <row r="10714" hidden="1" x14ac:dyDescent="0.2"/>
    <row r="10715" hidden="1" x14ac:dyDescent="0.2"/>
    <row r="10716" hidden="1" x14ac:dyDescent="0.2"/>
    <row r="10717" hidden="1" x14ac:dyDescent="0.2"/>
    <row r="10718" hidden="1" x14ac:dyDescent="0.2"/>
    <row r="10719" hidden="1" x14ac:dyDescent="0.2"/>
    <row r="10720" hidden="1" x14ac:dyDescent="0.2"/>
    <row r="10721" hidden="1" x14ac:dyDescent="0.2"/>
    <row r="10722" hidden="1" x14ac:dyDescent="0.2"/>
    <row r="10723" hidden="1" x14ac:dyDescent="0.2"/>
    <row r="10724" hidden="1" x14ac:dyDescent="0.2"/>
    <row r="10725" hidden="1" x14ac:dyDescent="0.2"/>
    <row r="10726" hidden="1" x14ac:dyDescent="0.2"/>
    <row r="10727" hidden="1" x14ac:dyDescent="0.2"/>
    <row r="10728" hidden="1" x14ac:dyDescent="0.2"/>
    <row r="10729" hidden="1" x14ac:dyDescent="0.2"/>
    <row r="10730" hidden="1" x14ac:dyDescent="0.2"/>
    <row r="10731" hidden="1" x14ac:dyDescent="0.2"/>
    <row r="10732" hidden="1" x14ac:dyDescent="0.2"/>
    <row r="10733" hidden="1" x14ac:dyDescent="0.2"/>
    <row r="10734" hidden="1" x14ac:dyDescent="0.2"/>
    <row r="10735" hidden="1" x14ac:dyDescent="0.2"/>
    <row r="10736" hidden="1" x14ac:dyDescent="0.2"/>
    <row r="10737" hidden="1" x14ac:dyDescent="0.2"/>
    <row r="10738" hidden="1" x14ac:dyDescent="0.2"/>
    <row r="10739" hidden="1" x14ac:dyDescent="0.2"/>
    <row r="10740" hidden="1" x14ac:dyDescent="0.2"/>
    <row r="10741" hidden="1" x14ac:dyDescent="0.2"/>
    <row r="10742" hidden="1" x14ac:dyDescent="0.2"/>
    <row r="10743" hidden="1" x14ac:dyDescent="0.2"/>
    <row r="10744" hidden="1" x14ac:dyDescent="0.2"/>
    <row r="10745" hidden="1" x14ac:dyDescent="0.2"/>
    <row r="10746" hidden="1" x14ac:dyDescent="0.2"/>
    <row r="10747" hidden="1" x14ac:dyDescent="0.2"/>
    <row r="10748" hidden="1" x14ac:dyDescent="0.2"/>
    <row r="10749" hidden="1" x14ac:dyDescent="0.2"/>
    <row r="10750" hidden="1" x14ac:dyDescent="0.2"/>
    <row r="10751" hidden="1" x14ac:dyDescent="0.2"/>
    <row r="10752" hidden="1" x14ac:dyDescent="0.2"/>
    <row r="10753" hidden="1" x14ac:dyDescent="0.2"/>
    <row r="10754" hidden="1" x14ac:dyDescent="0.2"/>
    <row r="10755" hidden="1" x14ac:dyDescent="0.2"/>
    <row r="10756" hidden="1" x14ac:dyDescent="0.2"/>
    <row r="10757" hidden="1" x14ac:dyDescent="0.2"/>
    <row r="10758" hidden="1" x14ac:dyDescent="0.2"/>
    <row r="10759" hidden="1" x14ac:dyDescent="0.2"/>
    <row r="10760" hidden="1" x14ac:dyDescent="0.2"/>
    <row r="10761" hidden="1" x14ac:dyDescent="0.2"/>
    <row r="10762" hidden="1" x14ac:dyDescent="0.2"/>
    <row r="10763" hidden="1" x14ac:dyDescent="0.2"/>
    <row r="10764" hidden="1" x14ac:dyDescent="0.2"/>
    <row r="10765" hidden="1" x14ac:dyDescent="0.2"/>
    <row r="10766" hidden="1" x14ac:dyDescent="0.2"/>
    <row r="10767" hidden="1" x14ac:dyDescent="0.2"/>
    <row r="10768" hidden="1" x14ac:dyDescent="0.2"/>
    <row r="10769" hidden="1" x14ac:dyDescent="0.2"/>
    <row r="10770" hidden="1" x14ac:dyDescent="0.2"/>
    <row r="10771" hidden="1" x14ac:dyDescent="0.2"/>
    <row r="10772" hidden="1" x14ac:dyDescent="0.2"/>
    <row r="10773" hidden="1" x14ac:dyDescent="0.2"/>
    <row r="10774" hidden="1" x14ac:dyDescent="0.2"/>
    <row r="10775" hidden="1" x14ac:dyDescent="0.2"/>
    <row r="10776" hidden="1" x14ac:dyDescent="0.2"/>
    <row r="10777" hidden="1" x14ac:dyDescent="0.2"/>
    <row r="10778" hidden="1" x14ac:dyDescent="0.2"/>
    <row r="10779" hidden="1" x14ac:dyDescent="0.2"/>
    <row r="10780" hidden="1" x14ac:dyDescent="0.2"/>
    <row r="10781" hidden="1" x14ac:dyDescent="0.2"/>
    <row r="10782" hidden="1" x14ac:dyDescent="0.2"/>
    <row r="10783" hidden="1" x14ac:dyDescent="0.2"/>
    <row r="10784" hidden="1" x14ac:dyDescent="0.2"/>
    <row r="10785" hidden="1" x14ac:dyDescent="0.2"/>
    <row r="10786" hidden="1" x14ac:dyDescent="0.2"/>
    <row r="10787" hidden="1" x14ac:dyDescent="0.2"/>
    <row r="10788" hidden="1" x14ac:dyDescent="0.2"/>
    <row r="10789" hidden="1" x14ac:dyDescent="0.2"/>
    <row r="10790" hidden="1" x14ac:dyDescent="0.2"/>
    <row r="10791" hidden="1" x14ac:dyDescent="0.2"/>
    <row r="10792" hidden="1" x14ac:dyDescent="0.2"/>
    <row r="10793" hidden="1" x14ac:dyDescent="0.2"/>
    <row r="10794" hidden="1" x14ac:dyDescent="0.2"/>
    <row r="10795" hidden="1" x14ac:dyDescent="0.2"/>
    <row r="10796" hidden="1" x14ac:dyDescent="0.2"/>
    <row r="10797" hidden="1" x14ac:dyDescent="0.2"/>
    <row r="10798" hidden="1" x14ac:dyDescent="0.2"/>
    <row r="10799" hidden="1" x14ac:dyDescent="0.2"/>
    <row r="10800" hidden="1" x14ac:dyDescent="0.2"/>
    <row r="10801" hidden="1" x14ac:dyDescent="0.2"/>
    <row r="10802" hidden="1" x14ac:dyDescent="0.2"/>
    <row r="10803" hidden="1" x14ac:dyDescent="0.2"/>
    <row r="10804" hidden="1" x14ac:dyDescent="0.2"/>
    <row r="10805" hidden="1" x14ac:dyDescent="0.2"/>
    <row r="10806" hidden="1" x14ac:dyDescent="0.2"/>
    <row r="10807" hidden="1" x14ac:dyDescent="0.2"/>
    <row r="10808" hidden="1" x14ac:dyDescent="0.2"/>
    <row r="10809" hidden="1" x14ac:dyDescent="0.2"/>
    <row r="10810" hidden="1" x14ac:dyDescent="0.2"/>
    <row r="10811" hidden="1" x14ac:dyDescent="0.2"/>
    <row r="10812" hidden="1" x14ac:dyDescent="0.2"/>
    <row r="10813" hidden="1" x14ac:dyDescent="0.2"/>
    <row r="10814" hidden="1" x14ac:dyDescent="0.2"/>
    <row r="10815" hidden="1" x14ac:dyDescent="0.2"/>
    <row r="10816" hidden="1" x14ac:dyDescent="0.2"/>
    <row r="10817" hidden="1" x14ac:dyDescent="0.2"/>
    <row r="10818" hidden="1" x14ac:dyDescent="0.2"/>
    <row r="10819" hidden="1" x14ac:dyDescent="0.2"/>
    <row r="10820" hidden="1" x14ac:dyDescent="0.2"/>
    <row r="10821" hidden="1" x14ac:dyDescent="0.2"/>
    <row r="10822" hidden="1" x14ac:dyDescent="0.2"/>
    <row r="10823" hidden="1" x14ac:dyDescent="0.2"/>
    <row r="10824" hidden="1" x14ac:dyDescent="0.2"/>
    <row r="10825" hidden="1" x14ac:dyDescent="0.2"/>
    <row r="10826" hidden="1" x14ac:dyDescent="0.2"/>
    <row r="10827" hidden="1" x14ac:dyDescent="0.2"/>
    <row r="10828" hidden="1" x14ac:dyDescent="0.2"/>
    <row r="10829" hidden="1" x14ac:dyDescent="0.2"/>
    <row r="10830" hidden="1" x14ac:dyDescent="0.2"/>
    <row r="10831" hidden="1" x14ac:dyDescent="0.2"/>
    <row r="10832" hidden="1" x14ac:dyDescent="0.2"/>
    <row r="10833" hidden="1" x14ac:dyDescent="0.2"/>
    <row r="10834" hidden="1" x14ac:dyDescent="0.2"/>
    <row r="10835" hidden="1" x14ac:dyDescent="0.2"/>
    <row r="10836" hidden="1" x14ac:dyDescent="0.2"/>
    <row r="10837" hidden="1" x14ac:dyDescent="0.2"/>
    <row r="10838" hidden="1" x14ac:dyDescent="0.2"/>
    <row r="10839" hidden="1" x14ac:dyDescent="0.2"/>
    <row r="10840" hidden="1" x14ac:dyDescent="0.2"/>
    <row r="10841" hidden="1" x14ac:dyDescent="0.2"/>
    <row r="10842" hidden="1" x14ac:dyDescent="0.2"/>
    <row r="10843" hidden="1" x14ac:dyDescent="0.2"/>
    <row r="10844" hidden="1" x14ac:dyDescent="0.2"/>
    <row r="10845" hidden="1" x14ac:dyDescent="0.2"/>
    <row r="10846" hidden="1" x14ac:dyDescent="0.2"/>
    <row r="10847" hidden="1" x14ac:dyDescent="0.2"/>
    <row r="10848" hidden="1" x14ac:dyDescent="0.2"/>
    <row r="10849" hidden="1" x14ac:dyDescent="0.2"/>
    <row r="10850" hidden="1" x14ac:dyDescent="0.2"/>
    <row r="10851" hidden="1" x14ac:dyDescent="0.2"/>
    <row r="10852" hidden="1" x14ac:dyDescent="0.2"/>
    <row r="10853" hidden="1" x14ac:dyDescent="0.2"/>
    <row r="10854" hidden="1" x14ac:dyDescent="0.2"/>
    <row r="10855" hidden="1" x14ac:dyDescent="0.2"/>
    <row r="10856" hidden="1" x14ac:dyDescent="0.2"/>
    <row r="10857" hidden="1" x14ac:dyDescent="0.2"/>
    <row r="10858" hidden="1" x14ac:dyDescent="0.2"/>
    <row r="10859" hidden="1" x14ac:dyDescent="0.2"/>
    <row r="10860" hidden="1" x14ac:dyDescent="0.2"/>
    <row r="10861" hidden="1" x14ac:dyDescent="0.2"/>
    <row r="10862" hidden="1" x14ac:dyDescent="0.2"/>
    <row r="10863" hidden="1" x14ac:dyDescent="0.2"/>
    <row r="10864" hidden="1" x14ac:dyDescent="0.2"/>
    <row r="10865" hidden="1" x14ac:dyDescent="0.2"/>
    <row r="10866" hidden="1" x14ac:dyDescent="0.2"/>
    <row r="10867" hidden="1" x14ac:dyDescent="0.2"/>
    <row r="10868" hidden="1" x14ac:dyDescent="0.2"/>
    <row r="10869" hidden="1" x14ac:dyDescent="0.2"/>
    <row r="10870" hidden="1" x14ac:dyDescent="0.2"/>
    <row r="10871" hidden="1" x14ac:dyDescent="0.2"/>
    <row r="10872" hidden="1" x14ac:dyDescent="0.2"/>
    <row r="10873" hidden="1" x14ac:dyDescent="0.2"/>
    <row r="10874" hidden="1" x14ac:dyDescent="0.2"/>
    <row r="10875" hidden="1" x14ac:dyDescent="0.2"/>
    <row r="10876" hidden="1" x14ac:dyDescent="0.2"/>
    <row r="10877" hidden="1" x14ac:dyDescent="0.2"/>
    <row r="10878" hidden="1" x14ac:dyDescent="0.2"/>
    <row r="10879" hidden="1" x14ac:dyDescent="0.2"/>
    <row r="10880" hidden="1" x14ac:dyDescent="0.2"/>
    <row r="10881" hidden="1" x14ac:dyDescent="0.2"/>
    <row r="10882" hidden="1" x14ac:dyDescent="0.2"/>
    <row r="10883" hidden="1" x14ac:dyDescent="0.2"/>
    <row r="10884" hidden="1" x14ac:dyDescent="0.2"/>
    <row r="10885" hidden="1" x14ac:dyDescent="0.2"/>
    <row r="10886" hidden="1" x14ac:dyDescent="0.2"/>
    <row r="10887" hidden="1" x14ac:dyDescent="0.2"/>
    <row r="10888" hidden="1" x14ac:dyDescent="0.2"/>
    <row r="10889" hidden="1" x14ac:dyDescent="0.2"/>
    <row r="10890" hidden="1" x14ac:dyDescent="0.2"/>
    <row r="10891" hidden="1" x14ac:dyDescent="0.2"/>
    <row r="10892" hidden="1" x14ac:dyDescent="0.2"/>
    <row r="10893" hidden="1" x14ac:dyDescent="0.2"/>
    <row r="10894" hidden="1" x14ac:dyDescent="0.2"/>
    <row r="10895" hidden="1" x14ac:dyDescent="0.2"/>
    <row r="10896" hidden="1" x14ac:dyDescent="0.2"/>
    <row r="10897" hidden="1" x14ac:dyDescent="0.2"/>
    <row r="10898" hidden="1" x14ac:dyDescent="0.2"/>
    <row r="10899" hidden="1" x14ac:dyDescent="0.2"/>
    <row r="10900" hidden="1" x14ac:dyDescent="0.2"/>
    <row r="10901" hidden="1" x14ac:dyDescent="0.2"/>
    <row r="10902" hidden="1" x14ac:dyDescent="0.2"/>
    <row r="10903" hidden="1" x14ac:dyDescent="0.2"/>
    <row r="10904" hidden="1" x14ac:dyDescent="0.2"/>
    <row r="10905" hidden="1" x14ac:dyDescent="0.2"/>
    <row r="10906" hidden="1" x14ac:dyDescent="0.2"/>
    <row r="10907" hidden="1" x14ac:dyDescent="0.2"/>
    <row r="10908" hidden="1" x14ac:dyDescent="0.2"/>
    <row r="10909" hidden="1" x14ac:dyDescent="0.2"/>
    <row r="10910" hidden="1" x14ac:dyDescent="0.2"/>
    <row r="10911" hidden="1" x14ac:dyDescent="0.2"/>
    <row r="10912" hidden="1" x14ac:dyDescent="0.2"/>
    <row r="10913" hidden="1" x14ac:dyDescent="0.2"/>
    <row r="10914" hidden="1" x14ac:dyDescent="0.2"/>
    <row r="10915" hidden="1" x14ac:dyDescent="0.2"/>
    <row r="10916" hidden="1" x14ac:dyDescent="0.2"/>
    <row r="10917" hidden="1" x14ac:dyDescent="0.2"/>
    <row r="10918" hidden="1" x14ac:dyDescent="0.2"/>
    <row r="10919" hidden="1" x14ac:dyDescent="0.2"/>
    <row r="10920" hidden="1" x14ac:dyDescent="0.2"/>
    <row r="10921" hidden="1" x14ac:dyDescent="0.2"/>
    <row r="10922" hidden="1" x14ac:dyDescent="0.2"/>
    <row r="10923" hidden="1" x14ac:dyDescent="0.2"/>
    <row r="10924" hidden="1" x14ac:dyDescent="0.2"/>
    <row r="10925" hidden="1" x14ac:dyDescent="0.2"/>
    <row r="10926" hidden="1" x14ac:dyDescent="0.2"/>
    <row r="10927" hidden="1" x14ac:dyDescent="0.2"/>
    <row r="10928" hidden="1" x14ac:dyDescent="0.2"/>
    <row r="10929" hidden="1" x14ac:dyDescent="0.2"/>
    <row r="10930" hidden="1" x14ac:dyDescent="0.2"/>
    <row r="10931" hidden="1" x14ac:dyDescent="0.2"/>
    <row r="10932" hidden="1" x14ac:dyDescent="0.2"/>
    <row r="10933" hidden="1" x14ac:dyDescent="0.2"/>
    <row r="10934" hidden="1" x14ac:dyDescent="0.2"/>
    <row r="10935" hidden="1" x14ac:dyDescent="0.2"/>
    <row r="10936" hidden="1" x14ac:dyDescent="0.2"/>
    <row r="10937" hidden="1" x14ac:dyDescent="0.2"/>
    <row r="10938" hidden="1" x14ac:dyDescent="0.2"/>
    <row r="10939" hidden="1" x14ac:dyDescent="0.2"/>
    <row r="10940" hidden="1" x14ac:dyDescent="0.2"/>
    <row r="10941" hidden="1" x14ac:dyDescent="0.2"/>
    <row r="10942" hidden="1" x14ac:dyDescent="0.2"/>
    <row r="10943" hidden="1" x14ac:dyDescent="0.2"/>
    <row r="10944" hidden="1" x14ac:dyDescent="0.2"/>
    <row r="10945" hidden="1" x14ac:dyDescent="0.2"/>
    <row r="10946" hidden="1" x14ac:dyDescent="0.2"/>
    <row r="10947" hidden="1" x14ac:dyDescent="0.2"/>
    <row r="10948" hidden="1" x14ac:dyDescent="0.2"/>
    <row r="10949" hidden="1" x14ac:dyDescent="0.2"/>
    <row r="10950" hidden="1" x14ac:dyDescent="0.2"/>
    <row r="10951" hidden="1" x14ac:dyDescent="0.2"/>
    <row r="10952" hidden="1" x14ac:dyDescent="0.2"/>
    <row r="10953" hidden="1" x14ac:dyDescent="0.2"/>
    <row r="10954" hidden="1" x14ac:dyDescent="0.2"/>
    <row r="10955" hidden="1" x14ac:dyDescent="0.2"/>
    <row r="10956" hidden="1" x14ac:dyDescent="0.2"/>
    <row r="10957" hidden="1" x14ac:dyDescent="0.2"/>
    <row r="10958" hidden="1" x14ac:dyDescent="0.2"/>
    <row r="10959" hidden="1" x14ac:dyDescent="0.2"/>
    <row r="10960" hidden="1" x14ac:dyDescent="0.2"/>
    <row r="10961" hidden="1" x14ac:dyDescent="0.2"/>
    <row r="10962" hidden="1" x14ac:dyDescent="0.2"/>
    <row r="10963" hidden="1" x14ac:dyDescent="0.2"/>
    <row r="10964" hidden="1" x14ac:dyDescent="0.2"/>
    <row r="10965" hidden="1" x14ac:dyDescent="0.2"/>
    <row r="10966" hidden="1" x14ac:dyDescent="0.2"/>
    <row r="10967" hidden="1" x14ac:dyDescent="0.2"/>
    <row r="10968" hidden="1" x14ac:dyDescent="0.2"/>
    <row r="10969" hidden="1" x14ac:dyDescent="0.2"/>
    <row r="10970" hidden="1" x14ac:dyDescent="0.2"/>
    <row r="10971" hidden="1" x14ac:dyDescent="0.2"/>
    <row r="10972" hidden="1" x14ac:dyDescent="0.2"/>
    <row r="10973" hidden="1" x14ac:dyDescent="0.2"/>
    <row r="10974" hidden="1" x14ac:dyDescent="0.2"/>
    <row r="10975" hidden="1" x14ac:dyDescent="0.2"/>
    <row r="10976" hidden="1" x14ac:dyDescent="0.2"/>
    <row r="10977" hidden="1" x14ac:dyDescent="0.2"/>
    <row r="10978" hidden="1" x14ac:dyDescent="0.2"/>
    <row r="10979" hidden="1" x14ac:dyDescent="0.2"/>
    <row r="10980" hidden="1" x14ac:dyDescent="0.2"/>
    <row r="10981" hidden="1" x14ac:dyDescent="0.2"/>
    <row r="10982" hidden="1" x14ac:dyDescent="0.2"/>
    <row r="10983" hidden="1" x14ac:dyDescent="0.2"/>
    <row r="10984" hidden="1" x14ac:dyDescent="0.2"/>
    <row r="10985" hidden="1" x14ac:dyDescent="0.2"/>
    <row r="10986" hidden="1" x14ac:dyDescent="0.2"/>
    <row r="10987" hidden="1" x14ac:dyDescent="0.2"/>
    <row r="10988" hidden="1" x14ac:dyDescent="0.2"/>
    <row r="10989" hidden="1" x14ac:dyDescent="0.2"/>
    <row r="10990" hidden="1" x14ac:dyDescent="0.2"/>
    <row r="10991" hidden="1" x14ac:dyDescent="0.2"/>
    <row r="10992" hidden="1" x14ac:dyDescent="0.2"/>
    <row r="10993" hidden="1" x14ac:dyDescent="0.2"/>
    <row r="10994" hidden="1" x14ac:dyDescent="0.2"/>
    <row r="10995" hidden="1" x14ac:dyDescent="0.2"/>
    <row r="10996" hidden="1" x14ac:dyDescent="0.2"/>
    <row r="10997" hidden="1" x14ac:dyDescent="0.2"/>
    <row r="10998" hidden="1" x14ac:dyDescent="0.2"/>
    <row r="10999" hidden="1" x14ac:dyDescent="0.2"/>
    <row r="11000" hidden="1" x14ac:dyDescent="0.2"/>
    <row r="11001" hidden="1" x14ac:dyDescent="0.2"/>
    <row r="11002" hidden="1" x14ac:dyDescent="0.2"/>
    <row r="11003" hidden="1" x14ac:dyDescent="0.2"/>
    <row r="11004" hidden="1" x14ac:dyDescent="0.2"/>
    <row r="11005" hidden="1" x14ac:dyDescent="0.2"/>
    <row r="11006" hidden="1" x14ac:dyDescent="0.2"/>
    <row r="11007" hidden="1" x14ac:dyDescent="0.2"/>
    <row r="11008" hidden="1" x14ac:dyDescent="0.2"/>
    <row r="11009" hidden="1" x14ac:dyDescent="0.2"/>
    <row r="11010" hidden="1" x14ac:dyDescent="0.2"/>
    <row r="11011" hidden="1" x14ac:dyDescent="0.2"/>
    <row r="11012" hidden="1" x14ac:dyDescent="0.2"/>
    <row r="11013" hidden="1" x14ac:dyDescent="0.2"/>
    <row r="11014" hidden="1" x14ac:dyDescent="0.2"/>
    <row r="11015" hidden="1" x14ac:dyDescent="0.2"/>
    <row r="11016" hidden="1" x14ac:dyDescent="0.2"/>
    <row r="11017" hidden="1" x14ac:dyDescent="0.2"/>
    <row r="11018" hidden="1" x14ac:dyDescent="0.2"/>
    <row r="11019" hidden="1" x14ac:dyDescent="0.2"/>
    <row r="11020" hidden="1" x14ac:dyDescent="0.2"/>
    <row r="11021" hidden="1" x14ac:dyDescent="0.2"/>
    <row r="11022" hidden="1" x14ac:dyDescent="0.2"/>
    <row r="11023" hidden="1" x14ac:dyDescent="0.2"/>
    <row r="11024" hidden="1" x14ac:dyDescent="0.2"/>
    <row r="11025" hidden="1" x14ac:dyDescent="0.2"/>
    <row r="11026" hidden="1" x14ac:dyDescent="0.2"/>
    <row r="11027" hidden="1" x14ac:dyDescent="0.2"/>
    <row r="11028" hidden="1" x14ac:dyDescent="0.2"/>
    <row r="11029" hidden="1" x14ac:dyDescent="0.2"/>
    <row r="11030" hidden="1" x14ac:dyDescent="0.2"/>
    <row r="11031" hidden="1" x14ac:dyDescent="0.2"/>
    <row r="11032" hidden="1" x14ac:dyDescent="0.2"/>
    <row r="11033" hidden="1" x14ac:dyDescent="0.2"/>
    <row r="11034" hidden="1" x14ac:dyDescent="0.2"/>
    <row r="11035" hidden="1" x14ac:dyDescent="0.2"/>
    <row r="11036" hidden="1" x14ac:dyDescent="0.2"/>
    <row r="11037" hidden="1" x14ac:dyDescent="0.2"/>
    <row r="11038" hidden="1" x14ac:dyDescent="0.2"/>
    <row r="11039" hidden="1" x14ac:dyDescent="0.2"/>
    <row r="11040" hidden="1" x14ac:dyDescent="0.2"/>
    <row r="11041" hidden="1" x14ac:dyDescent="0.2"/>
    <row r="11042" hidden="1" x14ac:dyDescent="0.2"/>
    <row r="11043" hidden="1" x14ac:dyDescent="0.2"/>
    <row r="11044" hidden="1" x14ac:dyDescent="0.2"/>
    <row r="11045" hidden="1" x14ac:dyDescent="0.2"/>
    <row r="11046" hidden="1" x14ac:dyDescent="0.2"/>
    <row r="11047" hidden="1" x14ac:dyDescent="0.2"/>
    <row r="11048" hidden="1" x14ac:dyDescent="0.2"/>
    <row r="11049" hidden="1" x14ac:dyDescent="0.2"/>
    <row r="11050" hidden="1" x14ac:dyDescent="0.2"/>
    <row r="11051" hidden="1" x14ac:dyDescent="0.2"/>
    <row r="11052" hidden="1" x14ac:dyDescent="0.2"/>
    <row r="11053" hidden="1" x14ac:dyDescent="0.2"/>
    <row r="11054" hidden="1" x14ac:dyDescent="0.2"/>
    <row r="11055" hidden="1" x14ac:dyDescent="0.2"/>
    <row r="11056" hidden="1" x14ac:dyDescent="0.2"/>
    <row r="11057" hidden="1" x14ac:dyDescent="0.2"/>
    <row r="11058" hidden="1" x14ac:dyDescent="0.2"/>
    <row r="11059" hidden="1" x14ac:dyDescent="0.2"/>
    <row r="11060" hidden="1" x14ac:dyDescent="0.2"/>
    <row r="11061" hidden="1" x14ac:dyDescent="0.2"/>
    <row r="11062" hidden="1" x14ac:dyDescent="0.2"/>
    <row r="11063" hidden="1" x14ac:dyDescent="0.2"/>
    <row r="11064" hidden="1" x14ac:dyDescent="0.2"/>
    <row r="11065" hidden="1" x14ac:dyDescent="0.2"/>
    <row r="11066" hidden="1" x14ac:dyDescent="0.2"/>
    <row r="11067" hidden="1" x14ac:dyDescent="0.2"/>
    <row r="11068" hidden="1" x14ac:dyDescent="0.2"/>
    <row r="11069" hidden="1" x14ac:dyDescent="0.2"/>
    <row r="11070" hidden="1" x14ac:dyDescent="0.2"/>
    <row r="11071" hidden="1" x14ac:dyDescent="0.2"/>
    <row r="11072" hidden="1" x14ac:dyDescent="0.2"/>
    <row r="11073" hidden="1" x14ac:dyDescent="0.2"/>
    <row r="11074" hidden="1" x14ac:dyDescent="0.2"/>
    <row r="11075" hidden="1" x14ac:dyDescent="0.2"/>
    <row r="11076" hidden="1" x14ac:dyDescent="0.2"/>
    <row r="11077" hidden="1" x14ac:dyDescent="0.2"/>
    <row r="11078" hidden="1" x14ac:dyDescent="0.2"/>
    <row r="11079" hidden="1" x14ac:dyDescent="0.2"/>
    <row r="11080" hidden="1" x14ac:dyDescent="0.2"/>
    <row r="11081" hidden="1" x14ac:dyDescent="0.2"/>
    <row r="11082" hidden="1" x14ac:dyDescent="0.2"/>
    <row r="11083" hidden="1" x14ac:dyDescent="0.2"/>
    <row r="11084" hidden="1" x14ac:dyDescent="0.2"/>
    <row r="11085" hidden="1" x14ac:dyDescent="0.2"/>
    <row r="11086" hidden="1" x14ac:dyDescent="0.2"/>
    <row r="11087" hidden="1" x14ac:dyDescent="0.2"/>
    <row r="11088" hidden="1" x14ac:dyDescent="0.2"/>
    <row r="11089" hidden="1" x14ac:dyDescent="0.2"/>
    <row r="11090" hidden="1" x14ac:dyDescent="0.2"/>
    <row r="11091" hidden="1" x14ac:dyDescent="0.2"/>
    <row r="11092" hidden="1" x14ac:dyDescent="0.2"/>
    <row r="11093" hidden="1" x14ac:dyDescent="0.2"/>
    <row r="11094" hidden="1" x14ac:dyDescent="0.2"/>
    <row r="11095" hidden="1" x14ac:dyDescent="0.2"/>
    <row r="11096" hidden="1" x14ac:dyDescent="0.2"/>
    <row r="11097" hidden="1" x14ac:dyDescent="0.2"/>
    <row r="11098" hidden="1" x14ac:dyDescent="0.2"/>
    <row r="11099" hidden="1" x14ac:dyDescent="0.2"/>
    <row r="11100" hidden="1" x14ac:dyDescent="0.2"/>
    <row r="11101" hidden="1" x14ac:dyDescent="0.2"/>
    <row r="11102" hidden="1" x14ac:dyDescent="0.2"/>
    <row r="11103" hidden="1" x14ac:dyDescent="0.2"/>
    <row r="11104" hidden="1" x14ac:dyDescent="0.2"/>
    <row r="11105" hidden="1" x14ac:dyDescent="0.2"/>
    <row r="11106" hidden="1" x14ac:dyDescent="0.2"/>
    <row r="11107" hidden="1" x14ac:dyDescent="0.2"/>
    <row r="11108" hidden="1" x14ac:dyDescent="0.2"/>
    <row r="11109" hidden="1" x14ac:dyDescent="0.2"/>
    <row r="11110" hidden="1" x14ac:dyDescent="0.2"/>
    <row r="11111" hidden="1" x14ac:dyDescent="0.2"/>
    <row r="11112" hidden="1" x14ac:dyDescent="0.2"/>
    <row r="11113" hidden="1" x14ac:dyDescent="0.2"/>
    <row r="11114" hidden="1" x14ac:dyDescent="0.2"/>
    <row r="11115" hidden="1" x14ac:dyDescent="0.2"/>
    <row r="11116" hidden="1" x14ac:dyDescent="0.2"/>
    <row r="11117" hidden="1" x14ac:dyDescent="0.2"/>
    <row r="11118" hidden="1" x14ac:dyDescent="0.2"/>
    <row r="11119" hidden="1" x14ac:dyDescent="0.2"/>
    <row r="11120" hidden="1" x14ac:dyDescent="0.2"/>
    <row r="11121" hidden="1" x14ac:dyDescent="0.2"/>
    <row r="11122" hidden="1" x14ac:dyDescent="0.2"/>
    <row r="11123" hidden="1" x14ac:dyDescent="0.2"/>
    <row r="11124" hidden="1" x14ac:dyDescent="0.2"/>
    <row r="11125" hidden="1" x14ac:dyDescent="0.2"/>
    <row r="11126" hidden="1" x14ac:dyDescent="0.2"/>
    <row r="11127" hidden="1" x14ac:dyDescent="0.2"/>
    <row r="11128" hidden="1" x14ac:dyDescent="0.2"/>
    <row r="11129" hidden="1" x14ac:dyDescent="0.2"/>
    <row r="11130" hidden="1" x14ac:dyDescent="0.2"/>
    <row r="11131" hidden="1" x14ac:dyDescent="0.2"/>
    <row r="11132" hidden="1" x14ac:dyDescent="0.2"/>
    <row r="11133" hidden="1" x14ac:dyDescent="0.2"/>
    <row r="11134" hidden="1" x14ac:dyDescent="0.2"/>
    <row r="11135" hidden="1" x14ac:dyDescent="0.2"/>
    <row r="11136" hidden="1" x14ac:dyDescent="0.2"/>
    <row r="11137" hidden="1" x14ac:dyDescent="0.2"/>
    <row r="11138" hidden="1" x14ac:dyDescent="0.2"/>
    <row r="11139" hidden="1" x14ac:dyDescent="0.2"/>
    <row r="11140" hidden="1" x14ac:dyDescent="0.2"/>
    <row r="11141" hidden="1" x14ac:dyDescent="0.2"/>
    <row r="11142" hidden="1" x14ac:dyDescent="0.2"/>
    <row r="11143" hidden="1" x14ac:dyDescent="0.2"/>
    <row r="11144" hidden="1" x14ac:dyDescent="0.2"/>
    <row r="11145" hidden="1" x14ac:dyDescent="0.2"/>
    <row r="11146" hidden="1" x14ac:dyDescent="0.2"/>
    <row r="11147" hidden="1" x14ac:dyDescent="0.2"/>
    <row r="11148" hidden="1" x14ac:dyDescent="0.2"/>
    <row r="11149" hidden="1" x14ac:dyDescent="0.2"/>
    <row r="11150" hidden="1" x14ac:dyDescent="0.2"/>
    <row r="11151" hidden="1" x14ac:dyDescent="0.2"/>
    <row r="11152" hidden="1" x14ac:dyDescent="0.2"/>
    <row r="11153" hidden="1" x14ac:dyDescent="0.2"/>
    <row r="11154" hidden="1" x14ac:dyDescent="0.2"/>
    <row r="11155" hidden="1" x14ac:dyDescent="0.2"/>
    <row r="11156" hidden="1" x14ac:dyDescent="0.2"/>
    <row r="11157" hidden="1" x14ac:dyDescent="0.2"/>
    <row r="11158" hidden="1" x14ac:dyDescent="0.2"/>
    <row r="11159" hidden="1" x14ac:dyDescent="0.2"/>
    <row r="11160" hidden="1" x14ac:dyDescent="0.2"/>
    <row r="11161" hidden="1" x14ac:dyDescent="0.2"/>
    <row r="11162" hidden="1" x14ac:dyDescent="0.2"/>
    <row r="11163" hidden="1" x14ac:dyDescent="0.2"/>
    <row r="11164" hidden="1" x14ac:dyDescent="0.2"/>
    <row r="11165" hidden="1" x14ac:dyDescent="0.2"/>
    <row r="11166" hidden="1" x14ac:dyDescent="0.2"/>
    <row r="11167" hidden="1" x14ac:dyDescent="0.2"/>
    <row r="11168" hidden="1" x14ac:dyDescent="0.2"/>
    <row r="11169" hidden="1" x14ac:dyDescent="0.2"/>
    <row r="11170" hidden="1" x14ac:dyDescent="0.2"/>
    <row r="11171" hidden="1" x14ac:dyDescent="0.2"/>
    <row r="11172" hidden="1" x14ac:dyDescent="0.2"/>
    <row r="11173" hidden="1" x14ac:dyDescent="0.2"/>
    <row r="11174" hidden="1" x14ac:dyDescent="0.2"/>
    <row r="11175" hidden="1" x14ac:dyDescent="0.2"/>
    <row r="11176" hidden="1" x14ac:dyDescent="0.2"/>
    <row r="11177" hidden="1" x14ac:dyDescent="0.2"/>
    <row r="11178" hidden="1" x14ac:dyDescent="0.2"/>
    <row r="11179" hidden="1" x14ac:dyDescent="0.2"/>
    <row r="11180" hidden="1" x14ac:dyDescent="0.2"/>
    <row r="11181" hidden="1" x14ac:dyDescent="0.2"/>
    <row r="11182" hidden="1" x14ac:dyDescent="0.2"/>
    <row r="11183" hidden="1" x14ac:dyDescent="0.2"/>
    <row r="11184" hidden="1" x14ac:dyDescent="0.2"/>
    <row r="11185" hidden="1" x14ac:dyDescent="0.2"/>
    <row r="11186" hidden="1" x14ac:dyDescent="0.2"/>
    <row r="11187" hidden="1" x14ac:dyDescent="0.2"/>
    <row r="11188" hidden="1" x14ac:dyDescent="0.2"/>
    <row r="11189" hidden="1" x14ac:dyDescent="0.2"/>
    <row r="11190" hidden="1" x14ac:dyDescent="0.2"/>
    <row r="11191" hidden="1" x14ac:dyDescent="0.2"/>
    <row r="11192" hidden="1" x14ac:dyDescent="0.2"/>
    <row r="11193" hidden="1" x14ac:dyDescent="0.2"/>
    <row r="11194" hidden="1" x14ac:dyDescent="0.2"/>
    <row r="11195" hidden="1" x14ac:dyDescent="0.2"/>
    <row r="11196" hidden="1" x14ac:dyDescent="0.2"/>
    <row r="11197" hidden="1" x14ac:dyDescent="0.2"/>
    <row r="11198" hidden="1" x14ac:dyDescent="0.2"/>
    <row r="11199" hidden="1" x14ac:dyDescent="0.2"/>
    <row r="11200" hidden="1" x14ac:dyDescent="0.2"/>
    <row r="11201" hidden="1" x14ac:dyDescent="0.2"/>
    <row r="11202" hidden="1" x14ac:dyDescent="0.2"/>
    <row r="11203" hidden="1" x14ac:dyDescent="0.2"/>
    <row r="11204" hidden="1" x14ac:dyDescent="0.2"/>
    <row r="11205" hidden="1" x14ac:dyDescent="0.2"/>
    <row r="11206" hidden="1" x14ac:dyDescent="0.2"/>
    <row r="11207" hidden="1" x14ac:dyDescent="0.2"/>
    <row r="11208" hidden="1" x14ac:dyDescent="0.2"/>
    <row r="11209" hidden="1" x14ac:dyDescent="0.2"/>
    <row r="11210" hidden="1" x14ac:dyDescent="0.2"/>
    <row r="11211" hidden="1" x14ac:dyDescent="0.2"/>
    <row r="11212" hidden="1" x14ac:dyDescent="0.2"/>
    <row r="11213" hidden="1" x14ac:dyDescent="0.2"/>
    <row r="11214" hidden="1" x14ac:dyDescent="0.2"/>
    <row r="11215" hidden="1" x14ac:dyDescent="0.2"/>
    <row r="11216" hidden="1" x14ac:dyDescent="0.2"/>
    <row r="11217" hidden="1" x14ac:dyDescent="0.2"/>
    <row r="11218" hidden="1" x14ac:dyDescent="0.2"/>
    <row r="11219" hidden="1" x14ac:dyDescent="0.2"/>
    <row r="11220" hidden="1" x14ac:dyDescent="0.2"/>
    <row r="11221" hidden="1" x14ac:dyDescent="0.2"/>
    <row r="11222" hidden="1" x14ac:dyDescent="0.2"/>
    <row r="11223" hidden="1" x14ac:dyDescent="0.2"/>
    <row r="11224" hidden="1" x14ac:dyDescent="0.2"/>
    <row r="11225" hidden="1" x14ac:dyDescent="0.2"/>
    <row r="11226" hidden="1" x14ac:dyDescent="0.2"/>
    <row r="11227" hidden="1" x14ac:dyDescent="0.2"/>
    <row r="11228" hidden="1" x14ac:dyDescent="0.2"/>
    <row r="11229" hidden="1" x14ac:dyDescent="0.2"/>
    <row r="11230" hidden="1" x14ac:dyDescent="0.2"/>
    <row r="11231" hidden="1" x14ac:dyDescent="0.2"/>
    <row r="11232" hidden="1" x14ac:dyDescent="0.2"/>
    <row r="11233" hidden="1" x14ac:dyDescent="0.2"/>
    <row r="11234" hidden="1" x14ac:dyDescent="0.2"/>
    <row r="11235" hidden="1" x14ac:dyDescent="0.2"/>
    <row r="11236" hidden="1" x14ac:dyDescent="0.2"/>
    <row r="11237" hidden="1" x14ac:dyDescent="0.2"/>
    <row r="11238" hidden="1" x14ac:dyDescent="0.2"/>
    <row r="11239" hidden="1" x14ac:dyDescent="0.2"/>
    <row r="11240" hidden="1" x14ac:dyDescent="0.2"/>
    <row r="11241" hidden="1" x14ac:dyDescent="0.2"/>
    <row r="11242" hidden="1" x14ac:dyDescent="0.2"/>
    <row r="11243" hidden="1" x14ac:dyDescent="0.2"/>
    <row r="11244" hidden="1" x14ac:dyDescent="0.2"/>
    <row r="11245" hidden="1" x14ac:dyDescent="0.2"/>
    <row r="11246" hidden="1" x14ac:dyDescent="0.2"/>
    <row r="11247" hidden="1" x14ac:dyDescent="0.2"/>
    <row r="11248" hidden="1" x14ac:dyDescent="0.2"/>
    <row r="11249" hidden="1" x14ac:dyDescent="0.2"/>
    <row r="11250" hidden="1" x14ac:dyDescent="0.2"/>
    <row r="11251" hidden="1" x14ac:dyDescent="0.2"/>
    <row r="11252" hidden="1" x14ac:dyDescent="0.2"/>
    <row r="11253" hidden="1" x14ac:dyDescent="0.2"/>
    <row r="11254" hidden="1" x14ac:dyDescent="0.2"/>
    <row r="11255" hidden="1" x14ac:dyDescent="0.2"/>
    <row r="11256" hidden="1" x14ac:dyDescent="0.2"/>
    <row r="11257" hidden="1" x14ac:dyDescent="0.2"/>
    <row r="11258" hidden="1" x14ac:dyDescent="0.2"/>
    <row r="11259" hidden="1" x14ac:dyDescent="0.2"/>
    <row r="11260" hidden="1" x14ac:dyDescent="0.2"/>
    <row r="11261" hidden="1" x14ac:dyDescent="0.2"/>
    <row r="11262" hidden="1" x14ac:dyDescent="0.2"/>
    <row r="11263" hidden="1" x14ac:dyDescent="0.2"/>
    <row r="11264" hidden="1" x14ac:dyDescent="0.2"/>
    <row r="11265" hidden="1" x14ac:dyDescent="0.2"/>
    <row r="11266" hidden="1" x14ac:dyDescent="0.2"/>
    <row r="11267" hidden="1" x14ac:dyDescent="0.2"/>
    <row r="11268" hidden="1" x14ac:dyDescent="0.2"/>
    <row r="11269" hidden="1" x14ac:dyDescent="0.2"/>
    <row r="11270" hidden="1" x14ac:dyDescent="0.2"/>
    <row r="11271" hidden="1" x14ac:dyDescent="0.2"/>
    <row r="11272" hidden="1" x14ac:dyDescent="0.2"/>
    <row r="11273" hidden="1" x14ac:dyDescent="0.2"/>
    <row r="11274" hidden="1" x14ac:dyDescent="0.2"/>
    <row r="11275" hidden="1" x14ac:dyDescent="0.2"/>
    <row r="11276" hidden="1" x14ac:dyDescent="0.2"/>
    <row r="11277" hidden="1" x14ac:dyDescent="0.2"/>
    <row r="11278" hidden="1" x14ac:dyDescent="0.2"/>
    <row r="11279" hidden="1" x14ac:dyDescent="0.2"/>
    <row r="11280" hidden="1" x14ac:dyDescent="0.2"/>
    <row r="11281" hidden="1" x14ac:dyDescent="0.2"/>
    <row r="11282" hidden="1" x14ac:dyDescent="0.2"/>
    <row r="11283" hidden="1" x14ac:dyDescent="0.2"/>
    <row r="11284" hidden="1" x14ac:dyDescent="0.2"/>
    <row r="11285" hidden="1" x14ac:dyDescent="0.2"/>
    <row r="11286" hidden="1" x14ac:dyDescent="0.2"/>
    <row r="11287" hidden="1" x14ac:dyDescent="0.2"/>
    <row r="11288" hidden="1" x14ac:dyDescent="0.2"/>
    <row r="11289" hidden="1" x14ac:dyDescent="0.2"/>
    <row r="11290" hidden="1" x14ac:dyDescent="0.2"/>
    <row r="11291" hidden="1" x14ac:dyDescent="0.2"/>
    <row r="11292" hidden="1" x14ac:dyDescent="0.2"/>
    <row r="11293" hidden="1" x14ac:dyDescent="0.2"/>
    <row r="11294" hidden="1" x14ac:dyDescent="0.2"/>
    <row r="11295" hidden="1" x14ac:dyDescent="0.2"/>
    <row r="11296" hidden="1" x14ac:dyDescent="0.2"/>
    <row r="11297" hidden="1" x14ac:dyDescent="0.2"/>
    <row r="11298" hidden="1" x14ac:dyDescent="0.2"/>
    <row r="11299" hidden="1" x14ac:dyDescent="0.2"/>
    <row r="11300" hidden="1" x14ac:dyDescent="0.2"/>
    <row r="11301" hidden="1" x14ac:dyDescent="0.2"/>
    <row r="11302" hidden="1" x14ac:dyDescent="0.2"/>
    <row r="11303" hidden="1" x14ac:dyDescent="0.2"/>
    <row r="11304" hidden="1" x14ac:dyDescent="0.2"/>
    <row r="11305" hidden="1" x14ac:dyDescent="0.2"/>
    <row r="11306" hidden="1" x14ac:dyDescent="0.2"/>
    <row r="11307" hidden="1" x14ac:dyDescent="0.2"/>
    <row r="11308" hidden="1" x14ac:dyDescent="0.2"/>
    <row r="11309" hidden="1" x14ac:dyDescent="0.2"/>
    <row r="11310" hidden="1" x14ac:dyDescent="0.2"/>
    <row r="11311" hidden="1" x14ac:dyDescent="0.2"/>
    <row r="11312" hidden="1" x14ac:dyDescent="0.2"/>
    <row r="11313" hidden="1" x14ac:dyDescent="0.2"/>
    <row r="11314" hidden="1" x14ac:dyDescent="0.2"/>
    <row r="11315" hidden="1" x14ac:dyDescent="0.2"/>
    <row r="11316" hidden="1" x14ac:dyDescent="0.2"/>
    <row r="11317" hidden="1" x14ac:dyDescent="0.2"/>
    <row r="11318" hidden="1" x14ac:dyDescent="0.2"/>
    <row r="11319" hidden="1" x14ac:dyDescent="0.2"/>
    <row r="11320" hidden="1" x14ac:dyDescent="0.2"/>
    <row r="11321" hidden="1" x14ac:dyDescent="0.2"/>
    <row r="11322" hidden="1" x14ac:dyDescent="0.2"/>
    <row r="11323" hidden="1" x14ac:dyDescent="0.2"/>
    <row r="11324" hidden="1" x14ac:dyDescent="0.2"/>
    <row r="11325" hidden="1" x14ac:dyDescent="0.2"/>
    <row r="11326" hidden="1" x14ac:dyDescent="0.2"/>
    <row r="11327" hidden="1" x14ac:dyDescent="0.2"/>
    <row r="11328" hidden="1" x14ac:dyDescent="0.2"/>
    <row r="11329" hidden="1" x14ac:dyDescent="0.2"/>
    <row r="11330" hidden="1" x14ac:dyDescent="0.2"/>
    <row r="11331" hidden="1" x14ac:dyDescent="0.2"/>
    <row r="11332" hidden="1" x14ac:dyDescent="0.2"/>
    <row r="11333" hidden="1" x14ac:dyDescent="0.2"/>
    <row r="11334" hidden="1" x14ac:dyDescent="0.2"/>
    <row r="11335" hidden="1" x14ac:dyDescent="0.2"/>
    <row r="11336" hidden="1" x14ac:dyDescent="0.2"/>
    <row r="11337" hidden="1" x14ac:dyDescent="0.2"/>
    <row r="11338" hidden="1" x14ac:dyDescent="0.2"/>
    <row r="11339" hidden="1" x14ac:dyDescent="0.2"/>
    <row r="11340" hidden="1" x14ac:dyDescent="0.2"/>
    <row r="11341" hidden="1" x14ac:dyDescent="0.2"/>
    <row r="11342" hidden="1" x14ac:dyDescent="0.2"/>
    <row r="11343" hidden="1" x14ac:dyDescent="0.2"/>
    <row r="11344" hidden="1" x14ac:dyDescent="0.2"/>
    <row r="11345" hidden="1" x14ac:dyDescent="0.2"/>
    <row r="11346" hidden="1" x14ac:dyDescent="0.2"/>
    <row r="11347" hidden="1" x14ac:dyDescent="0.2"/>
    <row r="11348" hidden="1" x14ac:dyDescent="0.2"/>
    <row r="11349" hidden="1" x14ac:dyDescent="0.2"/>
    <row r="11350" hidden="1" x14ac:dyDescent="0.2"/>
    <row r="11351" hidden="1" x14ac:dyDescent="0.2"/>
    <row r="11352" hidden="1" x14ac:dyDescent="0.2"/>
    <row r="11353" hidden="1" x14ac:dyDescent="0.2"/>
    <row r="11354" hidden="1" x14ac:dyDescent="0.2"/>
    <row r="11355" hidden="1" x14ac:dyDescent="0.2"/>
    <row r="11356" hidden="1" x14ac:dyDescent="0.2"/>
    <row r="11357" hidden="1" x14ac:dyDescent="0.2"/>
    <row r="11358" hidden="1" x14ac:dyDescent="0.2"/>
    <row r="11359" hidden="1" x14ac:dyDescent="0.2"/>
    <row r="11360" hidden="1" x14ac:dyDescent="0.2"/>
    <row r="11361" hidden="1" x14ac:dyDescent="0.2"/>
    <row r="11362" hidden="1" x14ac:dyDescent="0.2"/>
    <row r="11363" hidden="1" x14ac:dyDescent="0.2"/>
    <row r="11364" hidden="1" x14ac:dyDescent="0.2"/>
    <row r="11365" hidden="1" x14ac:dyDescent="0.2"/>
    <row r="11366" hidden="1" x14ac:dyDescent="0.2"/>
    <row r="11367" hidden="1" x14ac:dyDescent="0.2"/>
    <row r="11368" hidden="1" x14ac:dyDescent="0.2"/>
    <row r="11369" hidden="1" x14ac:dyDescent="0.2"/>
    <row r="11370" hidden="1" x14ac:dyDescent="0.2"/>
    <row r="11371" hidden="1" x14ac:dyDescent="0.2"/>
    <row r="11372" hidden="1" x14ac:dyDescent="0.2"/>
    <row r="11373" hidden="1" x14ac:dyDescent="0.2"/>
    <row r="11374" hidden="1" x14ac:dyDescent="0.2"/>
    <row r="11375" hidden="1" x14ac:dyDescent="0.2"/>
    <row r="11376" hidden="1" x14ac:dyDescent="0.2"/>
    <row r="11377" hidden="1" x14ac:dyDescent="0.2"/>
    <row r="11378" hidden="1" x14ac:dyDescent="0.2"/>
    <row r="11379" hidden="1" x14ac:dyDescent="0.2"/>
    <row r="11380" hidden="1" x14ac:dyDescent="0.2"/>
    <row r="11381" hidden="1" x14ac:dyDescent="0.2"/>
    <row r="11382" hidden="1" x14ac:dyDescent="0.2"/>
    <row r="11383" hidden="1" x14ac:dyDescent="0.2"/>
    <row r="11384" hidden="1" x14ac:dyDescent="0.2"/>
    <row r="11385" hidden="1" x14ac:dyDescent="0.2"/>
    <row r="11386" hidden="1" x14ac:dyDescent="0.2"/>
    <row r="11387" hidden="1" x14ac:dyDescent="0.2"/>
    <row r="11388" hidden="1" x14ac:dyDescent="0.2"/>
    <row r="11389" hidden="1" x14ac:dyDescent="0.2"/>
    <row r="11390" hidden="1" x14ac:dyDescent="0.2"/>
    <row r="11391" hidden="1" x14ac:dyDescent="0.2"/>
    <row r="11392" hidden="1" x14ac:dyDescent="0.2"/>
    <row r="11393" hidden="1" x14ac:dyDescent="0.2"/>
    <row r="11394" hidden="1" x14ac:dyDescent="0.2"/>
    <row r="11395" hidden="1" x14ac:dyDescent="0.2"/>
    <row r="11396" hidden="1" x14ac:dyDescent="0.2"/>
    <row r="11397" hidden="1" x14ac:dyDescent="0.2"/>
    <row r="11398" hidden="1" x14ac:dyDescent="0.2"/>
    <row r="11399" hidden="1" x14ac:dyDescent="0.2"/>
    <row r="11400" hidden="1" x14ac:dyDescent="0.2"/>
    <row r="11401" hidden="1" x14ac:dyDescent="0.2"/>
    <row r="11402" hidden="1" x14ac:dyDescent="0.2"/>
    <row r="11403" hidden="1" x14ac:dyDescent="0.2"/>
    <row r="11404" hidden="1" x14ac:dyDescent="0.2"/>
    <row r="11405" hidden="1" x14ac:dyDescent="0.2"/>
    <row r="11406" hidden="1" x14ac:dyDescent="0.2"/>
    <row r="11407" hidden="1" x14ac:dyDescent="0.2"/>
    <row r="11408" hidden="1" x14ac:dyDescent="0.2"/>
    <row r="11409" hidden="1" x14ac:dyDescent="0.2"/>
    <row r="11410" hidden="1" x14ac:dyDescent="0.2"/>
    <row r="11411" hidden="1" x14ac:dyDescent="0.2"/>
    <row r="11412" hidden="1" x14ac:dyDescent="0.2"/>
    <row r="11413" hidden="1" x14ac:dyDescent="0.2"/>
    <row r="11414" hidden="1" x14ac:dyDescent="0.2"/>
    <row r="11415" hidden="1" x14ac:dyDescent="0.2"/>
    <row r="11416" hidden="1" x14ac:dyDescent="0.2"/>
    <row r="11417" hidden="1" x14ac:dyDescent="0.2"/>
    <row r="11418" hidden="1" x14ac:dyDescent="0.2"/>
    <row r="11419" hidden="1" x14ac:dyDescent="0.2"/>
    <row r="11420" hidden="1" x14ac:dyDescent="0.2"/>
    <row r="11421" hidden="1" x14ac:dyDescent="0.2"/>
    <row r="11422" hidden="1" x14ac:dyDescent="0.2"/>
    <row r="11423" hidden="1" x14ac:dyDescent="0.2"/>
    <row r="11424" hidden="1" x14ac:dyDescent="0.2"/>
    <row r="11425" hidden="1" x14ac:dyDescent="0.2"/>
    <row r="11426" hidden="1" x14ac:dyDescent="0.2"/>
    <row r="11427" hidden="1" x14ac:dyDescent="0.2"/>
    <row r="11428" hidden="1" x14ac:dyDescent="0.2"/>
    <row r="11429" hidden="1" x14ac:dyDescent="0.2"/>
    <row r="11430" hidden="1" x14ac:dyDescent="0.2"/>
    <row r="11431" hidden="1" x14ac:dyDescent="0.2"/>
    <row r="11432" hidden="1" x14ac:dyDescent="0.2"/>
    <row r="11433" hidden="1" x14ac:dyDescent="0.2"/>
    <row r="11434" hidden="1" x14ac:dyDescent="0.2"/>
    <row r="11435" hidden="1" x14ac:dyDescent="0.2"/>
    <row r="11436" hidden="1" x14ac:dyDescent="0.2"/>
    <row r="11437" hidden="1" x14ac:dyDescent="0.2"/>
    <row r="11438" hidden="1" x14ac:dyDescent="0.2"/>
    <row r="11439" hidden="1" x14ac:dyDescent="0.2"/>
    <row r="11440" hidden="1" x14ac:dyDescent="0.2"/>
    <row r="11441" hidden="1" x14ac:dyDescent="0.2"/>
    <row r="11442" hidden="1" x14ac:dyDescent="0.2"/>
    <row r="11443" hidden="1" x14ac:dyDescent="0.2"/>
    <row r="11444" hidden="1" x14ac:dyDescent="0.2"/>
    <row r="11445" hidden="1" x14ac:dyDescent="0.2"/>
    <row r="11446" hidden="1" x14ac:dyDescent="0.2"/>
    <row r="11447" hidden="1" x14ac:dyDescent="0.2"/>
    <row r="11448" hidden="1" x14ac:dyDescent="0.2"/>
    <row r="11449" hidden="1" x14ac:dyDescent="0.2"/>
    <row r="11450" hidden="1" x14ac:dyDescent="0.2"/>
    <row r="11451" hidden="1" x14ac:dyDescent="0.2"/>
    <row r="11452" hidden="1" x14ac:dyDescent="0.2"/>
    <row r="11453" hidden="1" x14ac:dyDescent="0.2"/>
    <row r="11454" hidden="1" x14ac:dyDescent="0.2"/>
    <row r="11455" hidden="1" x14ac:dyDescent="0.2"/>
    <row r="11456" hidden="1" x14ac:dyDescent="0.2"/>
    <row r="11457" hidden="1" x14ac:dyDescent="0.2"/>
    <row r="11458" hidden="1" x14ac:dyDescent="0.2"/>
    <row r="11459" hidden="1" x14ac:dyDescent="0.2"/>
    <row r="11460" hidden="1" x14ac:dyDescent="0.2"/>
    <row r="11461" hidden="1" x14ac:dyDescent="0.2"/>
    <row r="11462" hidden="1" x14ac:dyDescent="0.2"/>
    <row r="11463" hidden="1" x14ac:dyDescent="0.2"/>
    <row r="11464" hidden="1" x14ac:dyDescent="0.2"/>
    <row r="11465" hidden="1" x14ac:dyDescent="0.2"/>
    <row r="11466" hidden="1" x14ac:dyDescent="0.2"/>
    <row r="11467" hidden="1" x14ac:dyDescent="0.2"/>
    <row r="11468" hidden="1" x14ac:dyDescent="0.2"/>
    <row r="11469" hidden="1" x14ac:dyDescent="0.2"/>
    <row r="11470" hidden="1" x14ac:dyDescent="0.2"/>
    <row r="11471" hidden="1" x14ac:dyDescent="0.2"/>
    <row r="11472" hidden="1" x14ac:dyDescent="0.2"/>
    <row r="11473" hidden="1" x14ac:dyDescent="0.2"/>
    <row r="11474" hidden="1" x14ac:dyDescent="0.2"/>
    <row r="11475" hidden="1" x14ac:dyDescent="0.2"/>
    <row r="11476" hidden="1" x14ac:dyDescent="0.2"/>
    <row r="11477" hidden="1" x14ac:dyDescent="0.2"/>
    <row r="11478" hidden="1" x14ac:dyDescent="0.2"/>
    <row r="11479" hidden="1" x14ac:dyDescent="0.2"/>
    <row r="11480" hidden="1" x14ac:dyDescent="0.2"/>
    <row r="11481" hidden="1" x14ac:dyDescent="0.2"/>
    <row r="11482" hidden="1" x14ac:dyDescent="0.2"/>
    <row r="11483" hidden="1" x14ac:dyDescent="0.2"/>
    <row r="11484" hidden="1" x14ac:dyDescent="0.2"/>
    <row r="11485" hidden="1" x14ac:dyDescent="0.2"/>
    <row r="11486" hidden="1" x14ac:dyDescent="0.2"/>
    <row r="11487" hidden="1" x14ac:dyDescent="0.2"/>
    <row r="11488" hidden="1" x14ac:dyDescent="0.2"/>
    <row r="11489" hidden="1" x14ac:dyDescent="0.2"/>
    <row r="11490" hidden="1" x14ac:dyDescent="0.2"/>
    <row r="11491" hidden="1" x14ac:dyDescent="0.2"/>
    <row r="11492" hidden="1" x14ac:dyDescent="0.2"/>
    <row r="11493" hidden="1" x14ac:dyDescent="0.2"/>
    <row r="11494" hidden="1" x14ac:dyDescent="0.2"/>
    <row r="11495" hidden="1" x14ac:dyDescent="0.2"/>
    <row r="11496" hidden="1" x14ac:dyDescent="0.2"/>
    <row r="11497" hidden="1" x14ac:dyDescent="0.2"/>
    <row r="11498" hidden="1" x14ac:dyDescent="0.2"/>
    <row r="11499" hidden="1" x14ac:dyDescent="0.2"/>
    <row r="11500" hidden="1" x14ac:dyDescent="0.2"/>
    <row r="11501" hidden="1" x14ac:dyDescent="0.2"/>
    <row r="11502" hidden="1" x14ac:dyDescent="0.2"/>
    <row r="11503" hidden="1" x14ac:dyDescent="0.2"/>
    <row r="11504" hidden="1" x14ac:dyDescent="0.2"/>
    <row r="11505" hidden="1" x14ac:dyDescent="0.2"/>
    <row r="11506" hidden="1" x14ac:dyDescent="0.2"/>
    <row r="11507" hidden="1" x14ac:dyDescent="0.2"/>
    <row r="11508" hidden="1" x14ac:dyDescent="0.2"/>
    <row r="11509" hidden="1" x14ac:dyDescent="0.2"/>
    <row r="11510" hidden="1" x14ac:dyDescent="0.2"/>
    <row r="11511" hidden="1" x14ac:dyDescent="0.2"/>
    <row r="11512" hidden="1" x14ac:dyDescent="0.2"/>
    <row r="11513" hidden="1" x14ac:dyDescent="0.2"/>
    <row r="11514" hidden="1" x14ac:dyDescent="0.2"/>
    <row r="11515" hidden="1" x14ac:dyDescent="0.2"/>
    <row r="11516" hidden="1" x14ac:dyDescent="0.2"/>
    <row r="11517" hidden="1" x14ac:dyDescent="0.2"/>
    <row r="11518" hidden="1" x14ac:dyDescent="0.2"/>
    <row r="11519" hidden="1" x14ac:dyDescent="0.2"/>
    <row r="11520" hidden="1" x14ac:dyDescent="0.2"/>
    <row r="11521" hidden="1" x14ac:dyDescent="0.2"/>
    <row r="11522" hidden="1" x14ac:dyDescent="0.2"/>
    <row r="11523" hidden="1" x14ac:dyDescent="0.2"/>
    <row r="11524" hidden="1" x14ac:dyDescent="0.2"/>
    <row r="11525" hidden="1" x14ac:dyDescent="0.2"/>
    <row r="11526" hidden="1" x14ac:dyDescent="0.2"/>
    <row r="11527" hidden="1" x14ac:dyDescent="0.2"/>
    <row r="11528" hidden="1" x14ac:dyDescent="0.2"/>
    <row r="11529" hidden="1" x14ac:dyDescent="0.2"/>
    <row r="11530" hidden="1" x14ac:dyDescent="0.2"/>
    <row r="11531" hidden="1" x14ac:dyDescent="0.2"/>
    <row r="11532" hidden="1" x14ac:dyDescent="0.2"/>
    <row r="11533" hidden="1" x14ac:dyDescent="0.2"/>
    <row r="11534" hidden="1" x14ac:dyDescent="0.2"/>
    <row r="11535" hidden="1" x14ac:dyDescent="0.2"/>
    <row r="11536" hidden="1" x14ac:dyDescent="0.2"/>
    <row r="11537" hidden="1" x14ac:dyDescent="0.2"/>
    <row r="11538" hidden="1" x14ac:dyDescent="0.2"/>
    <row r="11539" hidden="1" x14ac:dyDescent="0.2"/>
    <row r="11540" hidden="1" x14ac:dyDescent="0.2"/>
    <row r="11541" hidden="1" x14ac:dyDescent="0.2"/>
    <row r="11542" hidden="1" x14ac:dyDescent="0.2"/>
    <row r="11543" hidden="1" x14ac:dyDescent="0.2"/>
    <row r="11544" hidden="1" x14ac:dyDescent="0.2"/>
    <row r="11545" hidden="1" x14ac:dyDescent="0.2"/>
    <row r="11546" hidden="1" x14ac:dyDescent="0.2"/>
    <row r="11547" hidden="1" x14ac:dyDescent="0.2"/>
    <row r="11548" hidden="1" x14ac:dyDescent="0.2"/>
    <row r="11549" hidden="1" x14ac:dyDescent="0.2"/>
    <row r="11550" hidden="1" x14ac:dyDescent="0.2"/>
    <row r="11551" hidden="1" x14ac:dyDescent="0.2"/>
    <row r="11552" hidden="1" x14ac:dyDescent="0.2"/>
    <row r="11553" hidden="1" x14ac:dyDescent="0.2"/>
    <row r="11554" hidden="1" x14ac:dyDescent="0.2"/>
    <row r="11555" hidden="1" x14ac:dyDescent="0.2"/>
    <row r="11556" hidden="1" x14ac:dyDescent="0.2"/>
    <row r="11557" hidden="1" x14ac:dyDescent="0.2"/>
    <row r="11558" hidden="1" x14ac:dyDescent="0.2"/>
    <row r="11559" hidden="1" x14ac:dyDescent="0.2"/>
    <row r="11560" hidden="1" x14ac:dyDescent="0.2"/>
    <row r="11561" hidden="1" x14ac:dyDescent="0.2"/>
    <row r="11562" hidden="1" x14ac:dyDescent="0.2"/>
    <row r="11563" hidden="1" x14ac:dyDescent="0.2"/>
    <row r="11564" hidden="1" x14ac:dyDescent="0.2"/>
    <row r="11565" hidden="1" x14ac:dyDescent="0.2"/>
    <row r="11566" hidden="1" x14ac:dyDescent="0.2"/>
    <row r="11567" hidden="1" x14ac:dyDescent="0.2"/>
    <row r="11568" hidden="1" x14ac:dyDescent="0.2"/>
    <row r="11569" hidden="1" x14ac:dyDescent="0.2"/>
    <row r="11570" hidden="1" x14ac:dyDescent="0.2"/>
    <row r="11571" hidden="1" x14ac:dyDescent="0.2"/>
    <row r="11572" hidden="1" x14ac:dyDescent="0.2"/>
    <row r="11573" hidden="1" x14ac:dyDescent="0.2"/>
    <row r="11574" hidden="1" x14ac:dyDescent="0.2"/>
    <row r="11575" hidden="1" x14ac:dyDescent="0.2"/>
    <row r="11576" hidden="1" x14ac:dyDescent="0.2"/>
    <row r="11577" hidden="1" x14ac:dyDescent="0.2"/>
    <row r="11578" hidden="1" x14ac:dyDescent="0.2"/>
    <row r="11579" hidden="1" x14ac:dyDescent="0.2"/>
    <row r="11580" hidden="1" x14ac:dyDescent="0.2"/>
    <row r="11581" hidden="1" x14ac:dyDescent="0.2"/>
    <row r="11582" hidden="1" x14ac:dyDescent="0.2"/>
    <row r="11583" hidden="1" x14ac:dyDescent="0.2"/>
    <row r="11584" hidden="1" x14ac:dyDescent="0.2"/>
    <row r="11585" hidden="1" x14ac:dyDescent="0.2"/>
    <row r="11586" hidden="1" x14ac:dyDescent="0.2"/>
    <row r="11587" hidden="1" x14ac:dyDescent="0.2"/>
    <row r="11588" hidden="1" x14ac:dyDescent="0.2"/>
    <row r="11589" hidden="1" x14ac:dyDescent="0.2"/>
    <row r="11590" hidden="1" x14ac:dyDescent="0.2"/>
    <row r="11591" hidden="1" x14ac:dyDescent="0.2"/>
    <row r="11592" hidden="1" x14ac:dyDescent="0.2"/>
    <row r="11593" hidden="1" x14ac:dyDescent="0.2"/>
    <row r="11594" hidden="1" x14ac:dyDescent="0.2"/>
    <row r="11595" hidden="1" x14ac:dyDescent="0.2"/>
    <row r="11596" hidden="1" x14ac:dyDescent="0.2"/>
    <row r="11597" hidden="1" x14ac:dyDescent="0.2"/>
    <row r="11598" hidden="1" x14ac:dyDescent="0.2"/>
    <row r="11599" hidden="1" x14ac:dyDescent="0.2"/>
    <row r="11600" hidden="1" x14ac:dyDescent="0.2"/>
    <row r="11601" hidden="1" x14ac:dyDescent="0.2"/>
    <row r="11602" hidden="1" x14ac:dyDescent="0.2"/>
    <row r="11603" hidden="1" x14ac:dyDescent="0.2"/>
    <row r="11604" hidden="1" x14ac:dyDescent="0.2"/>
    <row r="11605" hidden="1" x14ac:dyDescent="0.2"/>
    <row r="11606" hidden="1" x14ac:dyDescent="0.2"/>
    <row r="11607" hidden="1" x14ac:dyDescent="0.2"/>
    <row r="11608" hidden="1" x14ac:dyDescent="0.2"/>
    <row r="11609" hidden="1" x14ac:dyDescent="0.2"/>
    <row r="11610" hidden="1" x14ac:dyDescent="0.2"/>
    <row r="11611" hidden="1" x14ac:dyDescent="0.2"/>
    <row r="11612" hidden="1" x14ac:dyDescent="0.2"/>
    <row r="11613" hidden="1" x14ac:dyDescent="0.2"/>
    <row r="11614" hidden="1" x14ac:dyDescent="0.2"/>
    <row r="11615" hidden="1" x14ac:dyDescent="0.2"/>
    <row r="11616" hidden="1" x14ac:dyDescent="0.2"/>
    <row r="11617" hidden="1" x14ac:dyDescent="0.2"/>
    <row r="11618" hidden="1" x14ac:dyDescent="0.2"/>
    <row r="11619" hidden="1" x14ac:dyDescent="0.2"/>
    <row r="11620" hidden="1" x14ac:dyDescent="0.2"/>
    <row r="11621" hidden="1" x14ac:dyDescent="0.2"/>
    <row r="11622" hidden="1" x14ac:dyDescent="0.2"/>
    <row r="11623" hidden="1" x14ac:dyDescent="0.2"/>
    <row r="11624" hidden="1" x14ac:dyDescent="0.2"/>
    <row r="11625" hidden="1" x14ac:dyDescent="0.2"/>
    <row r="11626" hidden="1" x14ac:dyDescent="0.2"/>
    <row r="11627" hidden="1" x14ac:dyDescent="0.2"/>
    <row r="11628" hidden="1" x14ac:dyDescent="0.2"/>
    <row r="11629" hidden="1" x14ac:dyDescent="0.2"/>
    <row r="11630" hidden="1" x14ac:dyDescent="0.2"/>
    <row r="11631" hidden="1" x14ac:dyDescent="0.2"/>
    <row r="11632" hidden="1" x14ac:dyDescent="0.2"/>
    <row r="11633" hidden="1" x14ac:dyDescent="0.2"/>
    <row r="11634" hidden="1" x14ac:dyDescent="0.2"/>
    <row r="11635" hidden="1" x14ac:dyDescent="0.2"/>
    <row r="11636" hidden="1" x14ac:dyDescent="0.2"/>
    <row r="11637" hidden="1" x14ac:dyDescent="0.2"/>
    <row r="11638" hidden="1" x14ac:dyDescent="0.2"/>
    <row r="11639" hidden="1" x14ac:dyDescent="0.2"/>
    <row r="11640" hidden="1" x14ac:dyDescent="0.2"/>
    <row r="11641" hidden="1" x14ac:dyDescent="0.2"/>
    <row r="11642" hidden="1" x14ac:dyDescent="0.2"/>
    <row r="11643" hidden="1" x14ac:dyDescent="0.2"/>
    <row r="11644" hidden="1" x14ac:dyDescent="0.2"/>
    <row r="11645" hidden="1" x14ac:dyDescent="0.2"/>
    <row r="11646" hidden="1" x14ac:dyDescent="0.2"/>
    <row r="11647" hidden="1" x14ac:dyDescent="0.2"/>
    <row r="11648" hidden="1" x14ac:dyDescent="0.2"/>
    <row r="11649" hidden="1" x14ac:dyDescent="0.2"/>
    <row r="11650" hidden="1" x14ac:dyDescent="0.2"/>
    <row r="11651" hidden="1" x14ac:dyDescent="0.2"/>
    <row r="11652" hidden="1" x14ac:dyDescent="0.2"/>
    <row r="11653" hidden="1" x14ac:dyDescent="0.2"/>
    <row r="11654" hidden="1" x14ac:dyDescent="0.2"/>
    <row r="11655" hidden="1" x14ac:dyDescent="0.2"/>
    <row r="11656" hidden="1" x14ac:dyDescent="0.2"/>
    <row r="11657" hidden="1" x14ac:dyDescent="0.2"/>
    <row r="11658" hidden="1" x14ac:dyDescent="0.2"/>
    <row r="11659" hidden="1" x14ac:dyDescent="0.2"/>
    <row r="11660" hidden="1" x14ac:dyDescent="0.2"/>
    <row r="11661" hidden="1" x14ac:dyDescent="0.2"/>
    <row r="11662" hidden="1" x14ac:dyDescent="0.2"/>
    <row r="11663" hidden="1" x14ac:dyDescent="0.2"/>
    <row r="11664" hidden="1" x14ac:dyDescent="0.2"/>
    <row r="11665" hidden="1" x14ac:dyDescent="0.2"/>
    <row r="11666" hidden="1" x14ac:dyDescent="0.2"/>
    <row r="11667" hidden="1" x14ac:dyDescent="0.2"/>
    <row r="11668" hidden="1" x14ac:dyDescent="0.2"/>
    <row r="11669" hidden="1" x14ac:dyDescent="0.2"/>
    <row r="11670" hidden="1" x14ac:dyDescent="0.2"/>
    <row r="11671" hidden="1" x14ac:dyDescent="0.2"/>
    <row r="11672" hidden="1" x14ac:dyDescent="0.2"/>
    <row r="11673" hidden="1" x14ac:dyDescent="0.2"/>
    <row r="11674" hidden="1" x14ac:dyDescent="0.2"/>
    <row r="11675" hidden="1" x14ac:dyDescent="0.2"/>
    <row r="11676" hidden="1" x14ac:dyDescent="0.2"/>
    <row r="11677" hidden="1" x14ac:dyDescent="0.2"/>
    <row r="11678" hidden="1" x14ac:dyDescent="0.2"/>
    <row r="11679" hidden="1" x14ac:dyDescent="0.2"/>
    <row r="11680" hidden="1" x14ac:dyDescent="0.2"/>
    <row r="11681" hidden="1" x14ac:dyDescent="0.2"/>
    <row r="11682" hidden="1" x14ac:dyDescent="0.2"/>
    <row r="11683" hidden="1" x14ac:dyDescent="0.2"/>
    <row r="11684" hidden="1" x14ac:dyDescent="0.2"/>
    <row r="11685" hidden="1" x14ac:dyDescent="0.2"/>
    <row r="11686" hidden="1" x14ac:dyDescent="0.2"/>
    <row r="11687" hidden="1" x14ac:dyDescent="0.2"/>
    <row r="11688" hidden="1" x14ac:dyDescent="0.2"/>
    <row r="11689" hidden="1" x14ac:dyDescent="0.2"/>
    <row r="11690" hidden="1" x14ac:dyDescent="0.2"/>
    <row r="11691" hidden="1" x14ac:dyDescent="0.2"/>
    <row r="11692" hidden="1" x14ac:dyDescent="0.2"/>
    <row r="11693" hidden="1" x14ac:dyDescent="0.2"/>
    <row r="11694" hidden="1" x14ac:dyDescent="0.2"/>
    <row r="11695" hidden="1" x14ac:dyDescent="0.2"/>
    <row r="11696" hidden="1" x14ac:dyDescent="0.2"/>
    <row r="11697" hidden="1" x14ac:dyDescent="0.2"/>
    <row r="11698" hidden="1" x14ac:dyDescent="0.2"/>
    <row r="11699" hidden="1" x14ac:dyDescent="0.2"/>
    <row r="11700" hidden="1" x14ac:dyDescent="0.2"/>
    <row r="11701" hidden="1" x14ac:dyDescent="0.2"/>
    <row r="11702" hidden="1" x14ac:dyDescent="0.2"/>
    <row r="11703" hidden="1" x14ac:dyDescent="0.2"/>
    <row r="11704" hidden="1" x14ac:dyDescent="0.2"/>
    <row r="11705" hidden="1" x14ac:dyDescent="0.2"/>
    <row r="11706" hidden="1" x14ac:dyDescent="0.2"/>
    <row r="11707" hidden="1" x14ac:dyDescent="0.2"/>
    <row r="11708" hidden="1" x14ac:dyDescent="0.2"/>
    <row r="11709" hidden="1" x14ac:dyDescent="0.2"/>
    <row r="11710" hidden="1" x14ac:dyDescent="0.2"/>
    <row r="11711" hidden="1" x14ac:dyDescent="0.2"/>
    <row r="11712" hidden="1" x14ac:dyDescent="0.2"/>
    <row r="11713" hidden="1" x14ac:dyDescent="0.2"/>
    <row r="11714" hidden="1" x14ac:dyDescent="0.2"/>
    <row r="11715" hidden="1" x14ac:dyDescent="0.2"/>
    <row r="11716" hidden="1" x14ac:dyDescent="0.2"/>
    <row r="11717" hidden="1" x14ac:dyDescent="0.2"/>
    <row r="11718" hidden="1" x14ac:dyDescent="0.2"/>
    <row r="11719" hidden="1" x14ac:dyDescent="0.2"/>
    <row r="11720" hidden="1" x14ac:dyDescent="0.2"/>
    <row r="11721" hidden="1" x14ac:dyDescent="0.2"/>
    <row r="11722" hidden="1" x14ac:dyDescent="0.2"/>
    <row r="11723" hidden="1" x14ac:dyDescent="0.2"/>
    <row r="11724" hidden="1" x14ac:dyDescent="0.2"/>
    <row r="11725" hidden="1" x14ac:dyDescent="0.2"/>
    <row r="11726" hidden="1" x14ac:dyDescent="0.2"/>
    <row r="11727" hidden="1" x14ac:dyDescent="0.2"/>
    <row r="11728" hidden="1" x14ac:dyDescent="0.2"/>
    <row r="11729" hidden="1" x14ac:dyDescent="0.2"/>
    <row r="11730" hidden="1" x14ac:dyDescent="0.2"/>
    <row r="11731" hidden="1" x14ac:dyDescent="0.2"/>
    <row r="11732" hidden="1" x14ac:dyDescent="0.2"/>
    <row r="11733" hidden="1" x14ac:dyDescent="0.2"/>
    <row r="11734" hidden="1" x14ac:dyDescent="0.2"/>
    <row r="11735" hidden="1" x14ac:dyDescent="0.2"/>
    <row r="11736" hidden="1" x14ac:dyDescent="0.2"/>
    <row r="11737" hidden="1" x14ac:dyDescent="0.2"/>
    <row r="11738" hidden="1" x14ac:dyDescent="0.2"/>
    <row r="11739" hidden="1" x14ac:dyDescent="0.2"/>
    <row r="11740" hidden="1" x14ac:dyDescent="0.2"/>
    <row r="11741" hidden="1" x14ac:dyDescent="0.2"/>
    <row r="11742" hidden="1" x14ac:dyDescent="0.2"/>
    <row r="11743" hidden="1" x14ac:dyDescent="0.2"/>
    <row r="11744" hidden="1" x14ac:dyDescent="0.2"/>
    <row r="11745" hidden="1" x14ac:dyDescent="0.2"/>
    <row r="11746" hidden="1" x14ac:dyDescent="0.2"/>
    <row r="11747" hidden="1" x14ac:dyDescent="0.2"/>
    <row r="11748" hidden="1" x14ac:dyDescent="0.2"/>
    <row r="11749" hidden="1" x14ac:dyDescent="0.2"/>
    <row r="11750" hidden="1" x14ac:dyDescent="0.2"/>
    <row r="11751" hidden="1" x14ac:dyDescent="0.2"/>
    <row r="11752" hidden="1" x14ac:dyDescent="0.2"/>
    <row r="11753" hidden="1" x14ac:dyDescent="0.2"/>
    <row r="11754" hidden="1" x14ac:dyDescent="0.2"/>
    <row r="11755" hidden="1" x14ac:dyDescent="0.2"/>
    <row r="11756" hidden="1" x14ac:dyDescent="0.2"/>
    <row r="11757" hidden="1" x14ac:dyDescent="0.2"/>
    <row r="11758" hidden="1" x14ac:dyDescent="0.2"/>
    <row r="11759" hidden="1" x14ac:dyDescent="0.2"/>
    <row r="11760" hidden="1" x14ac:dyDescent="0.2"/>
    <row r="11761" hidden="1" x14ac:dyDescent="0.2"/>
    <row r="11762" hidden="1" x14ac:dyDescent="0.2"/>
    <row r="11763" hidden="1" x14ac:dyDescent="0.2"/>
    <row r="11764" hidden="1" x14ac:dyDescent="0.2"/>
    <row r="11765" hidden="1" x14ac:dyDescent="0.2"/>
    <row r="11766" hidden="1" x14ac:dyDescent="0.2"/>
    <row r="11767" hidden="1" x14ac:dyDescent="0.2"/>
    <row r="11768" hidden="1" x14ac:dyDescent="0.2"/>
    <row r="11769" hidden="1" x14ac:dyDescent="0.2"/>
    <row r="11770" hidden="1" x14ac:dyDescent="0.2"/>
    <row r="11771" hidden="1" x14ac:dyDescent="0.2"/>
    <row r="11772" hidden="1" x14ac:dyDescent="0.2"/>
    <row r="11773" hidden="1" x14ac:dyDescent="0.2"/>
    <row r="11774" hidden="1" x14ac:dyDescent="0.2"/>
    <row r="11775" hidden="1" x14ac:dyDescent="0.2"/>
    <row r="11776" hidden="1" x14ac:dyDescent="0.2"/>
    <row r="11777" hidden="1" x14ac:dyDescent="0.2"/>
    <row r="11778" hidden="1" x14ac:dyDescent="0.2"/>
    <row r="11779" hidden="1" x14ac:dyDescent="0.2"/>
    <row r="11780" hidden="1" x14ac:dyDescent="0.2"/>
    <row r="11781" hidden="1" x14ac:dyDescent="0.2"/>
    <row r="11782" hidden="1" x14ac:dyDescent="0.2"/>
    <row r="11783" hidden="1" x14ac:dyDescent="0.2"/>
    <row r="11784" hidden="1" x14ac:dyDescent="0.2"/>
    <row r="11785" hidden="1" x14ac:dyDescent="0.2"/>
    <row r="11786" hidden="1" x14ac:dyDescent="0.2"/>
    <row r="11787" hidden="1" x14ac:dyDescent="0.2"/>
    <row r="11788" hidden="1" x14ac:dyDescent="0.2"/>
    <row r="11789" hidden="1" x14ac:dyDescent="0.2"/>
    <row r="11790" hidden="1" x14ac:dyDescent="0.2"/>
    <row r="11791" hidden="1" x14ac:dyDescent="0.2"/>
    <row r="11792" hidden="1" x14ac:dyDescent="0.2"/>
    <row r="11793" hidden="1" x14ac:dyDescent="0.2"/>
    <row r="11794" hidden="1" x14ac:dyDescent="0.2"/>
    <row r="11795" hidden="1" x14ac:dyDescent="0.2"/>
    <row r="11796" hidden="1" x14ac:dyDescent="0.2"/>
    <row r="11797" hidden="1" x14ac:dyDescent="0.2"/>
    <row r="11798" hidden="1" x14ac:dyDescent="0.2"/>
    <row r="11799" hidden="1" x14ac:dyDescent="0.2"/>
    <row r="11800" hidden="1" x14ac:dyDescent="0.2"/>
    <row r="11801" hidden="1" x14ac:dyDescent="0.2"/>
    <row r="11802" hidden="1" x14ac:dyDescent="0.2"/>
    <row r="11803" hidden="1" x14ac:dyDescent="0.2"/>
    <row r="11804" hidden="1" x14ac:dyDescent="0.2"/>
    <row r="11805" hidden="1" x14ac:dyDescent="0.2"/>
    <row r="11806" hidden="1" x14ac:dyDescent="0.2"/>
    <row r="11807" hidden="1" x14ac:dyDescent="0.2"/>
    <row r="11808" hidden="1" x14ac:dyDescent="0.2"/>
    <row r="11809" hidden="1" x14ac:dyDescent="0.2"/>
    <row r="11810" hidden="1" x14ac:dyDescent="0.2"/>
    <row r="11811" hidden="1" x14ac:dyDescent="0.2"/>
    <row r="11812" hidden="1" x14ac:dyDescent="0.2"/>
    <row r="11813" hidden="1" x14ac:dyDescent="0.2"/>
    <row r="11814" hidden="1" x14ac:dyDescent="0.2"/>
    <row r="11815" hidden="1" x14ac:dyDescent="0.2"/>
    <row r="11816" hidden="1" x14ac:dyDescent="0.2"/>
    <row r="11817" hidden="1" x14ac:dyDescent="0.2"/>
    <row r="11818" hidden="1" x14ac:dyDescent="0.2"/>
    <row r="11819" hidden="1" x14ac:dyDescent="0.2"/>
    <row r="11820" hidden="1" x14ac:dyDescent="0.2"/>
    <row r="11821" hidden="1" x14ac:dyDescent="0.2"/>
    <row r="11822" hidden="1" x14ac:dyDescent="0.2"/>
    <row r="11823" hidden="1" x14ac:dyDescent="0.2"/>
    <row r="11824" hidden="1" x14ac:dyDescent="0.2"/>
    <row r="11825" hidden="1" x14ac:dyDescent="0.2"/>
    <row r="11826" hidden="1" x14ac:dyDescent="0.2"/>
    <row r="11827" hidden="1" x14ac:dyDescent="0.2"/>
    <row r="11828" hidden="1" x14ac:dyDescent="0.2"/>
    <row r="11829" hidden="1" x14ac:dyDescent="0.2"/>
    <row r="11830" hidden="1" x14ac:dyDescent="0.2"/>
    <row r="11831" hidden="1" x14ac:dyDescent="0.2"/>
    <row r="11832" hidden="1" x14ac:dyDescent="0.2"/>
    <row r="11833" hidden="1" x14ac:dyDescent="0.2"/>
    <row r="11834" hidden="1" x14ac:dyDescent="0.2"/>
    <row r="11835" hidden="1" x14ac:dyDescent="0.2"/>
    <row r="11836" hidden="1" x14ac:dyDescent="0.2"/>
    <row r="11837" hidden="1" x14ac:dyDescent="0.2"/>
    <row r="11838" hidden="1" x14ac:dyDescent="0.2"/>
    <row r="11839" hidden="1" x14ac:dyDescent="0.2"/>
    <row r="11840" hidden="1" x14ac:dyDescent="0.2"/>
    <row r="11841" hidden="1" x14ac:dyDescent="0.2"/>
    <row r="11842" hidden="1" x14ac:dyDescent="0.2"/>
    <row r="11843" hidden="1" x14ac:dyDescent="0.2"/>
    <row r="11844" hidden="1" x14ac:dyDescent="0.2"/>
    <row r="11845" hidden="1" x14ac:dyDescent="0.2"/>
    <row r="11846" hidden="1" x14ac:dyDescent="0.2"/>
    <row r="11847" hidden="1" x14ac:dyDescent="0.2"/>
    <row r="11848" hidden="1" x14ac:dyDescent="0.2"/>
    <row r="11849" hidden="1" x14ac:dyDescent="0.2"/>
    <row r="11850" hidden="1" x14ac:dyDescent="0.2"/>
    <row r="11851" hidden="1" x14ac:dyDescent="0.2"/>
    <row r="11852" hidden="1" x14ac:dyDescent="0.2"/>
    <row r="11853" hidden="1" x14ac:dyDescent="0.2"/>
    <row r="11854" hidden="1" x14ac:dyDescent="0.2"/>
    <row r="11855" hidden="1" x14ac:dyDescent="0.2"/>
    <row r="11856" hidden="1" x14ac:dyDescent="0.2"/>
    <row r="11857" hidden="1" x14ac:dyDescent="0.2"/>
    <row r="11858" hidden="1" x14ac:dyDescent="0.2"/>
    <row r="11859" hidden="1" x14ac:dyDescent="0.2"/>
    <row r="11860" hidden="1" x14ac:dyDescent="0.2"/>
    <row r="11861" hidden="1" x14ac:dyDescent="0.2"/>
    <row r="11862" hidden="1" x14ac:dyDescent="0.2"/>
    <row r="11863" hidden="1" x14ac:dyDescent="0.2"/>
    <row r="11864" hidden="1" x14ac:dyDescent="0.2"/>
    <row r="11865" hidden="1" x14ac:dyDescent="0.2"/>
    <row r="11866" hidden="1" x14ac:dyDescent="0.2"/>
    <row r="11867" hidden="1" x14ac:dyDescent="0.2"/>
    <row r="11868" hidden="1" x14ac:dyDescent="0.2"/>
    <row r="11869" hidden="1" x14ac:dyDescent="0.2"/>
    <row r="11870" hidden="1" x14ac:dyDescent="0.2"/>
    <row r="11871" hidden="1" x14ac:dyDescent="0.2"/>
    <row r="11872" hidden="1" x14ac:dyDescent="0.2"/>
    <row r="11873" hidden="1" x14ac:dyDescent="0.2"/>
    <row r="11874" hidden="1" x14ac:dyDescent="0.2"/>
    <row r="11875" hidden="1" x14ac:dyDescent="0.2"/>
    <row r="11876" hidden="1" x14ac:dyDescent="0.2"/>
    <row r="11877" hidden="1" x14ac:dyDescent="0.2"/>
    <row r="11878" hidden="1" x14ac:dyDescent="0.2"/>
    <row r="11879" hidden="1" x14ac:dyDescent="0.2"/>
    <row r="11880" hidden="1" x14ac:dyDescent="0.2"/>
    <row r="11881" hidden="1" x14ac:dyDescent="0.2"/>
    <row r="11882" hidden="1" x14ac:dyDescent="0.2"/>
    <row r="11883" hidden="1" x14ac:dyDescent="0.2"/>
    <row r="11884" hidden="1" x14ac:dyDescent="0.2"/>
    <row r="11885" hidden="1" x14ac:dyDescent="0.2"/>
    <row r="11886" hidden="1" x14ac:dyDescent="0.2"/>
    <row r="11887" hidden="1" x14ac:dyDescent="0.2"/>
    <row r="11888" hidden="1" x14ac:dyDescent="0.2"/>
    <row r="11889" hidden="1" x14ac:dyDescent="0.2"/>
    <row r="11890" hidden="1" x14ac:dyDescent="0.2"/>
    <row r="11891" hidden="1" x14ac:dyDescent="0.2"/>
    <row r="11892" hidden="1" x14ac:dyDescent="0.2"/>
    <row r="11893" hidden="1" x14ac:dyDescent="0.2"/>
    <row r="11894" hidden="1" x14ac:dyDescent="0.2"/>
    <row r="11895" hidden="1" x14ac:dyDescent="0.2"/>
    <row r="11896" hidden="1" x14ac:dyDescent="0.2"/>
    <row r="11897" hidden="1" x14ac:dyDescent="0.2"/>
    <row r="11898" hidden="1" x14ac:dyDescent="0.2"/>
    <row r="11899" hidden="1" x14ac:dyDescent="0.2"/>
    <row r="11900" hidden="1" x14ac:dyDescent="0.2"/>
    <row r="11901" hidden="1" x14ac:dyDescent="0.2"/>
    <row r="11902" hidden="1" x14ac:dyDescent="0.2"/>
    <row r="11903" hidden="1" x14ac:dyDescent="0.2"/>
    <row r="11904" hidden="1" x14ac:dyDescent="0.2"/>
    <row r="11905" hidden="1" x14ac:dyDescent="0.2"/>
    <row r="11906" hidden="1" x14ac:dyDescent="0.2"/>
    <row r="11907" hidden="1" x14ac:dyDescent="0.2"/>
    <row r="11908" hidden="1" x14ac:dyDescent="0.2"/>
    <row r="11909" hidden="1" x14ac:dyDescent="0.2"/>
    <row r="11910" hidden="1" x14ac:dyDescent="0.2"/>
    <row r="11911" hidden="1" x14ac:dyDescent="0.2"/>
    <row r="11912" hidden="1" x14ac:dyDescent="0.2"/>
    <row r="11913" hidden="1" x14ac:dyDescent="0.2"/>
    <row r="11914" hidden="1" x14ac:dyDescent="0.2"/>
    <row r="11915" hidden="1" x14ac:dyDescent="0.2"/>
    <row r="11916" hidden="1" x14ac:dyDescent="0.2"/>
    <row r="11917" hidden="1" x14ac:dyDescent="0.2"/>
    <row r="11918" hidden="1" x14ac:dyDescent="0.2"/>
    <row r="11919" hidden="1" x14ac:dyDescent="0.2"/>
    <row r="11920" hidden="1" x14ac:dyDescent="0.2"/>
    <row r="11921" hidden="1" x14ac:dyDescent="0.2"/>
    <row r="11922" hidden="1" x14ac:dyDescent="0.2"/>
    <row r="11923" hidden="1" x14ac:dyDescent="0.2"/>
    <row r="11924" hidden="1" x14ac:dyDescent="0.2"/>
    <row r="11925" hidden="1" x14ac:dyDescent="0.2"/>
    <row r="11926" hidden="1" x14ac:dyDescent="0.2"/>
    <row r="11927" hidden="1" x14ac:dyDescent="0.2"/>
    <row r="11928" hidden="1" x14ac:dyDescent="0.2"/>
    <row r="11929" hidden="1" x14ac:dyDescent="0.2"/>
    <row r="11930" hidden="1" x14ac:dyDescent="0.2"/>
    <row r="11931" hidden="1" x14ac:dyDescent="0.2"/>
    <row r="11932" hidden="1" x14ac:dyDescent="0.2"/>
    <row r="11933" hidden="1" x14ac:dyDescent="0.2"/>
    <row r="11934" hidden="1" x14ac:dyDescent="0.2"/>
    <row r="11935" hidden="1" x14ac:dyDescent="0.2"/>
    <row r="11936" hidden="1" x14ac:dyDescent="0.2"/>
    <row r="11937" hidden="1" x14ac:dyDescent="0.2"/>
    <row r="11938" hidden="1" x14ac:dyDescent="0.2"/>
    <row r="11939" hidden="1" x14ac:dyDescent="0.2"/>
    <row r="11940" hidden="1" x14ac:dyDescent="0.2"/>
    <row r="11941" hidden="1" x14ac:dyDescent="0.2"/>
    <row r="11942" hidden="1" x14ac:dyDescent="0.2"/>
    <row r="11943" hidden="1" x14ac:dyDescent="0.2"/>
    <row r="11944" hidden="1" x14ac:dyDescent="0.2"/>
    <row r="11945" hidden="1" x14ac:dyDescent="0.2"/>
    <row r="11946" hidden="1" x14ac:dyDescent="0.2"/>
    <row r="11947" hidden="1" x14ac:dyDescent="0.2"/>
    <row r="11948" hidden="1" x14ac:dyDescent="0.2"/>
    <row r="11949" hidden="1" x14ac:dyDescent="0.2"/>
    <row r="11950" hidden="1" x14ac:dyDescent="0.2"/>
    <row r="11951" hidden="1" x14ac:dyDescent="0.2"/>
    <row r="11952" hidden="1" x14ac:dyDescent="0.2"/>
    <row r="11953" hidden="1" x14ac:dyDescent="0.2"/>
    <row r="11954" hidden="1" x14ac:dyDescent="0.2"/>
    <row r="11955" hidden="1" x14ac:dyDescent="0.2"/>
    <row r="11956" hidden="1" x14ac:dyDescent="0.2"/>
    <row r="11957" hidden="1" x14ac:dyDescent="0.2"/>
    <row r="11958" hidden="1" x14ac:dyDescent="0.2"/>
    <row r="11959" hidden="1" x14ac:dyDescent="0.2"/>
    <row r="11960" hidden="1" x14ac:dyDescent="0.2"/>
    <row r="11961" hidden="1" x14ac:dyDescent="0.2"/>
    <row r="11962" hidden="1" x14ac:dyDescent="0.2"/>
    <row r="11963" hidden="1" x14ac:dyDescent="0.2"/>
    <row r="11964" hidden="1" x14ac:dyDescent="0.2"/>
    <row r="11965" hidden="1" x14ac:dyDescent="0.2"/>
    <row r="11966" hidden="1" x14ac:dyDescent="0.2"/>
    <row r="11967" hidden="1" x14ac:dyDescent="0.2"/>
    <row r="11968" hidden="1" x14ac:dyDescent="0.2"/>
    <row r="11969" hidden="1" x14ac:dyDescent="0.2"/>
    <row r="11970" hidden="1" x14ac:dyDescent="0.2"/>
    <row r="11971" hidden="1" x14ac:dyDescent="0.2"/>
    <row r="11972" hidden="1" x14ac:dyDescent="0.2"/>
    <row r="11973" hidden="1" x14ac:dyDescent="0.2"/>
    <row r="11974" hidden="1" x14ac:dyDescent="0.2"/>
    <row r="11975" hidden="1" x14ac:dyDescent="0.2"/>
    <row r="11976" hidden="1" x14ac:dyDescent="0.2"/>
    <row r="11977" hidden="1" x14ac:dyDescent="0.2"/>
    <row r="11978" hidden="1" x14ac:dyDescent="0.2"/>
    <row r="11979" hidden="1" x14ac:dyDescent="0.2"/>
    <row r="11980" hidden="1" x14ac:dyDescent="0.2"/>
    <row r="11981" hidden="1" x14ac:dyDescent="0.2"/>
    <row r="11982" hidden="1" x14ac:dyDescent="0.2"/>
    <row r="11983" hidden="1" x14ac:dyDescent="0.2"/>
    <row r="11984" hidden="1" x14ac:dyDescent="0.2"/>
    <row r="11985" hidden="1" x14ac:dyDescent="0.2"/>
    <row r="11986" hidden="1" x14ac:dyDescent="0.2"/>
    <row r="11987" hidden="1" x14ac:dyDescent="0.2"/>
    <row r="11988" hidden="1" x14ac:dyDescent="0.2"/>
    <row r="11989" hidden="1" x14ac:dyDescent="0.2"/>
    <row r="11990" hidden="1" x14ac:dyDescent="0.2"/>
    <row r="11991" hidden="1" x14ac:dyDescent="0.2"/>
    <row r="11992" hidden="1" x14ac:dyDescent="0.2"/>
    <row r="11993" hidden="1" x14ac:dyDescent="0.2"/>
    <row r="11994" hidden="1" x14ac:dyDescent="0.2"/>
    <row r="11995" hidden="1" x14ac:dyDescent="0.2"/>
    <row r="11996" hidden="1" x14ac:dyDescent="0.2"/>
    <row r="11997" hidden="1" x14ac:dyDescent="0.2"/>
    <row r="11998" hidden="1" x14ac:dyDescent="0.2"/>
    <row r="11999" hidden="1" x14ac:dyDescent="0.2"/>
    <row r="12000" hidden="1" x14ac:dyDescent="0.2"/>
    <row r="12001" hidden="1" x14ac:dyDescent="0.2"/>
    <row r="12002" hidden="1" x14ac:dyDescent="0.2"/>
    <row r="12003" hidden="1" x14ac:dyDescent="0.2"/>
    <row r="12004" hidden="1" x14ac:dyDescent="0.2"/>
    <row r="12005" hidden="1" x14ac:dyDescent="0.2"/>
    <row r="12006" hidden="1" x14ac:dyDescent="0.2"/>
    <row r="12007" hidden="1" x14ac:dyDescent="0.2"/>
    <row r="12008" hidden="1" x14ac:dyDescent="0.2"/>
    <row r="12009" hidden="1" x14ac:dyDescent="0.2"/>
    <row r="12010" hidden="1" x14ac:dyDescent="0.2"/>
    <row r="12011" hidden="1" x14ac:dyDescent="0.2"/>
    <row r="12012" hidden="1" x14ac:dyDescent="0.2"/>
    <row r="12013" hidden="1" x14ac:dyDescent="0.2"/>
    <row r="12014" hidden="1" x14ac:dyDescent="0.2"/>
    <row r="12015" hidden="1" x14ac:dyDescent="0.2"/>
    <row r="12016" hidden="1" x14ac:dyDescent="0.2"/>
    <row r="12017" hidden="1" x14ac:dyDescent="0.2"/>
    <row r="12018" hidden="1" x14ac:dyDescent="0.2"/>
    <row r="12019" hidden="1" x14ac:dyDescent="0.2"/>
    <row r="12020" hidden="1" x14ac:dyDescent="0.2"/>
    <row r="12021" hidden="1" x14ac:dyDescent="0.2"/>
    <row r="12022" hidden="1" x14ac:dyDescent="0.2"/>
    <row r="12023" hidden="1" x14ac:dyDescent="0.2"/>
    <row r="12024" hidden="1" x14ac:dyDescent="0.2"/>
    <row r="12025" hidden="1" x14ac:dyDescent="0.2"/>
    <row r="12026" hidden="1" x14ac:dyDescent="0.2"/>
    <row r="12027" hidden="1" x14ac:dyDescent="0.2"/>
    <row r="12028" hidden="1" x14ac:dyDescent="0.2"/>
    <row r="12029" hidden="1" x14ac:dyDescent="0.2"/>
    <row r="12030" hidden="1" x14ac:dyDescent="0.2"/>
    <row r="12031" hidden="1" x14ac:dyDescent="0.2"/>
    <row r="12032" hidden="1" x14ac:dyDescent="0.2"/>
    <row r="12033" hidden="1" x14ac:dyDescent="0.2"/>
    <row r="12034" hidden="1" x14ac:dyDescent="0.2"/>
    <row r="12035" hidden="1" x14ac:dyDescent="0.2"/>
    <row r="12036" hidden="1" x14ac:dyDescent="0.2"/>
    <row r="12037" hidden="1" x14ac:dyDescent="0.2"/>
    <row r="12038" hidden="1" x14ac:dyDescent="0.2"/>
    <row r="12039" hidden="1" x14ac:dyDescent="0.2"/>
    <row r="12040" hidden="1" x14ac:dyDescent="0.2"/>
    <row r="12041" hidden="1" x14ac:dyDescent="0.2"/>
    <row r="12042" hidden="1" x14ac:dyDescent="0.2"/>
    <row r="12043" hidden="1" x14ac:dyDescent="0.2"/>
    <row r="12044" hidden="1" x14ac:dyDescent="0.2"/>
    <row r="12045" hidden="1" x14ac:dyDescent="0.2"/>
    <row r="12046" hidden="1" x14ac:dyDescent="0.2"/>
    <row r="12047" hidden="1" x14ac:dyDescent="0.2"/>
    <row r="12048" hidden="1" x14ac:dyDescent="0.2"/>
    <row r="12049" hidden="1" x14ac:dyDescent="0.2"/>
    <row r="12050" hidden="1" x14ac:dyDescent="0.2"/>
    <row r="12051" hidden="1" x14ac:dyDescent="0.2"/>
    <row r="12052" hidden="1" x14ac:dyDescent="0.2"/>
    <row r="12053" hidden="1" x14ac:dyDescent="0.2"/>
    <row r="12054" hidden="1" x14ac:dyDescent="0.2"/>
    <row r="12055" hidden="1" x14ac:dyDescent="0.2"/>
    <row r="12056" hidden="1" x14ac:dyDescent="0.2"/>
    <row r="12057" hidden="1" x14ac:dyDescent="0.2"/>
    <row r="12058" hidden="1" x14ac:dyDescent="0.2"/>
    <row r="12059" hidden="1" x14ac:dyDescent="0.2"/>
    <row r="12060" hidden="1" x14ac:dyDescent="0.2"/>
    <row r="12061" hidden="1" x14ac:dyDescent="0.2"/>
    <row r="12062" hidden="1" x14ac:dyDescent="0.2"/>
    <row r="12063" hidden="1" x14ac:dyDescent="0.2"/>
    <row r="12064" hidden="1" x14ac:dyDescent="0.2"/>
    <row r="12065" hidden="1" x14ac:dyDescent="0.2"/>
    <row r="12066" hidden="1" x14ac:dyDescent="0.2"/>
    <row r="12067" hidden="1" x14ac:dyDescent="0.2"/>
    <row r="12068" hidden="1" x14ac:dyDescent="0.2"/>
    <row r="12069" hidden="1" x14ac:dyDescent="0.2"/>
    <row r="12070" hidden="1" x14ac:dyDescent="0.2"/>
    <row r="12071" hidden="1" x14ac:dyDescent="0.2"/>
    <row r="12072" hidden="1" x14ac:dyDescent="0.2"/>
    <row r="12073" hidden="1" x14ac:dyDescent="0.2"/>
    <row r="12074" hidden="1" x14ac:dyDescent="0.2"/>
    <row r="12075" hidden="1" x14ac:dyDescent="0.2"/>
    <row r="12076" hidden="1" x14ac:dyDescent="0.2"/>
    <row r="12077" hidden="1" x14ac:dyDescent="0.2"/>
    <row r="12078" hidden="1" x14ac:dyDescent="0.2"/>
    <row r="12079" hidden="1" x14ac:dyDescent="0.2"/>
    <row r="12080" hidden="1" x14ac:dyDescent="0.2"/>
    <row r="12081" hidden="1" x14ac:dyDescent="0.2"/>
    <row r="12082" hidden="1" x14ac:dyDescent="0.2"/>
    <row r="12083" hidden="1" x14ac:dyDescent="0.2"/>
    <row r="12084" hidden="1" x14ac:dyDescent="0.2"/>
    <row r="12085" hidden="1" x14ac:dyDescent="0.2"/>
    <row r="12086" hidden="1" x14ac:dyDescent="0.2"/>
    <row r="12087" hidden="1" x14ac:dyDescent="0.2"/>
    <row r="12088" hidden="1" x14ac:dyDescent="0.2"/>
    <row r="12089" hidden="1" x14ac:dyDescent="0.2"/>
    <row r="12090" hidden="1" x14ac:dyDescent="0.2"/>
    <row r="12091" hidden="1" x14ac:dyDescent="0.2"/>
    <row r="12092" hidden="1" x14ac:dyDescent="0.2"/>
    <row r="12093" hidden="1" x14ac:dyDescent="0.2"/>
    <row r="12094" hidden="1" x14ac:dyDescent="0.2"/>
    <row r="12095" hidden="1" x14ac:dyDescent="0.2"/>
    <row r="12096" hidden="1" x14ac:dyDescent="0.2"/>
    <row r="12097" hidden="1" x14ac:dyDescent="0.2"/>
    <row r="12098" hidden="1" x14ac:dyDescent="0.2"/>
    <row r="12099" hidden="1" x14ac:dyDescent="0.2"/>
    <row r="12100" hidden="1" x14ac:dyDescent="0.2"/>
    <row r="12101" hidden="1" x14ac:dyDescent="0.2"/>
    <row r="12102" hidden="1" x14ac:dyDescent="0.2"/>
    <row r="12103" hidden="1" x14ac:dyDescent="0.2"/>
    <row r="12104" hidden="1" x14ac:dyDescent="0.2"/>
    <row r="12105" hidden="1" x14ac:dyDescent="0.2"/>
    <row r="12106" hidden="1" x14ac:dyDescent="0.2"/>
    <row r="12107" hidden="1" x14ac:dyDescent="0.2"/>
    <row r="12108" hidden="1" x14ac:dyDescent="0.2"/>
    <row r="12109" hidden="1" x14ac:dyDescent="0.2"/>
    <row r="12110" hidden="1" x14ac:dyDescent="0.2"/>
    <row r="12111" hidden="1" x14ac:dyDescent="0.2"/>
    <row r="12112" hidden="1" x14ac:dyDescent="0.2"/>
    <row r="12113" hidden="1" x14ac:dyDescent="0.2"/>
    <row r="12114" hidden="1" x14ac:dyDescent="0.2"/>
    <row r="12115" hidden="1" x14ac:dyDescent="0.2"/>
    <row r="12116" hidden="1" x14ac:dyDescent="0.2"/>
    <row r="12117" hidden="1" x14ac:dyDescent="0.2"/>
    <row r="12118" hidden="1" x14ac:dyDescent="0.2"/>
    <row r="12119" hidden="1" x14ac:dyDescent="0.2"/>
    <row r="12120" hidden="1" x14ac:dyDescent="0.2"/>
    <row r="12121" hidden="1" x14ac:dyDescent="0.2"/>
    <row r="12122" hidden="1" x14ac:dyDescent="0.2"/>
    <row r="12123" hidden="1" x14ac:dyDescent="0.2"/>
    <row r="12124" hidden="1" x14ac:dyDescent="0.2"/>
    <row r="12125" hidden="1" x14ac:dyDescent="0.2"/>
    <row r="12126" hidden="1" x14ac:dyDescent="0.2"/>
    <row r="12127" hidden="1" x14ac:dyDescent="0.2"/>
    <row r="12128" hidden="1" x14ac:dyDescent="0.2"/>
    <row r="12129" hidden="1" x14ac:dyDescent="0.2"/>
    <row r="12130" hidden="1" x14ac:dyDescent="0.2"/>
    <row r="12131" hidden="1" x14ac:dyDescent="0.2"/>
    <row r="12132" hidden="1" x14ac:dyDescent="0.2"/>
    <row r="12133" hidden="1" x14ac:dyDescent="0.2"/>
    <row r="12134" hidden="1" x14ac:dyDescent="0.2"/>
    <row r="12135" hidden="1" x14ac:dyDescent="0.2"/>
    <row r="12136" hidden="1" x14ac:dyDescent="0.2"/>
    <row r="12137" hidden="1" x14ac:dyDescent="0.2"/>
    <row r="12138" hidden="1" x14ac:dyDescent="0.2"/>
    <row r="12139" hidden="1" x14ac:dyDescent="0.2"/>
    <row r="12140" hidden="1" x14ac:dyDescent="0.2"/>
    <row r="12141" hidden="1" x14ac:dyDescent="0.2"/>
    <row r="12142" hidden="1" x14ac:dyDescent="0.2"/>
    <row r="12143" hidden="1" x14ac:dyDescent="0.2"/>
    <row r="12144" hidden="1" x14ac:dyDescent="0.2"/>
    <row r="12145" hidden="1" x14ac:dyDescent="0.2"/>
    <row r="12146" hidden="1" x14ac:dyDescent="0.2"/>
    <row r="12147" hidden="1" x14ac:dyDescent="0.2"/>
    <row r="12148" hidden="1" x14ac:dyDescent="0.2"/>
    <row r="12149" hidden="1" x14ac:dyDescent="0.2"/>
    <row r="12150" hidden="1" x14ac:dyDescent="0.2"/>
    <row r="12151" hidden="1" x14ac:dyDescent="0.2"/>
    <row r="12152" hidden="1" x14ac:dyDescent="0.2"/>
    <row r="12153" hidden="1" x14ac:dyDescent="0.2"/>
    <row r="12154" hidden="1" x14ac:dyDescent="0.2"/>
    <row r="12155" hidden="1" x14ac:dyDescent="0.2"/>
    <row r="12156" hidden="1" x14ac:dyDescent="0.2"/>
    <row r="12157" hidden="1" x14ac:dyDescent="0.2"/>
    <row r="12158" hidden="1" x14ac:dyDescent="0.2"/>
    <row r="12159" hidden="1" x14ac:dyDescent="0.2"/>
    <row r="12160" hidden="1" x14ac:dyDescent="0.2"/>
    <row r="12161" hidden="1" x14ac:dyDescent="0.2"/>
    <row r="12162" hidden="1" x14ac:dyDescent="0.2"/>
    <row r="12163" hidden="1" x14ac:dyDescent="0.2"/>
    <row r="12164" hidden="1" x14ac:dyDescent="0.2"/>
    <row r="12165" hidden="1" x14ac:dyDescent="0.2"/>
    <row r="12166" hidden="1" x14ac:dyDescent="0.2"/>
    <row r="12167" hidden="1" x14ac:dyDescent="0.2"/>
    <row r="12168" hidden="1" x14ac:dyDescent="0.2"/>
    <row r="12169" hidden="1" x14ac:dyDescent="0.2"/>
    <row r="12170" hidden="1" x14ac:dyDescent="0.2"/>
    <row r="12171" hidden="1" x14ac:dyDescent="0.2"/>
    <row r="12172" hidden="1" x14ac:dyDescent="0.2"/>
    <row r="12173" hidden="1" x14ac:dyDescent="0.2"/>
    <row r="12174" hidden="1" x14ac:dyDescent="0.2"/>
    <row r="12175" hidden="1" x14ac:dyDescent="0.2"/>
    <row r="12176" hidden="1" x14ac:dyDescent="0.2"/>
    <row r="12177" hidden="1" x14ac:dyDescent="0.2"/>
    <row r="12178" hidden="1" x14ac:dyDescent="0.2"/>
    <row r="12179" hidden="1" x14ac:dyDescent="0.2"/>
    <row r="12180" hidden="1" x14ac:dyDescent="0.2"/>
    <row r="12181" hidden="1" x14ac:dyDescent="0.2"/>
    <row r="12182" hidden="1" x14ac:dyDescent="0.2"/>
    <row r="12183" hidden="1" x14ac:dyDescent="0.2"/>
    <row r="12184" hidden="1" x14ac:dyDescent="0.2"/>
    <row r="12185" hidden="1" x14ac:dyDescent="0.2"/>
    <row r="12186" hidden="1" x14ac:dyDescent="0.2"/>
    <row r="12187" hidden="1" x14ac:dyDescent="0.2"/>
    <row r="12188" hidden="1" x14ac:dyDescent="0.2"/>
    <row r="12189" hidden="1" x14ac:dyDescent="0.2"/>
    <row r="12190" hidden="1" x14ac:dyDescent="0.2"/>
    <row r="12191" hidden="1" x14ac:dyDescent="0.2"/>
    <row r="12192" hidden="1" x14ac:dyDescent="0.2"/>
    <row r="12193" hidden="1" x14ac:dyDescent="0.2"/>
    <row r="12194" hidden="1" x14ac:dyDescent="0.2"/>
    <row r="12195" hidden="1" x14ac:dyDescent="0.2"/>
    <row r="12196" hidden="1" x14ac:dyDescent="0.2"/>
    <row r="12197" hidden="1" x14ac:dyDescent="0.2"/>
    <row r="12198" hidden="1" x14ac:dyDescent="0.2"/>
    <row r="12199" hidden="1" x14ac:dyDescent="0.2"/>
    <row r="12200" hidden="1" x14ac:dyDescent="0.2"/>
    <row r="12201" hidden="1" x14ac:dyDescent="0.2"/>
    <row r="12202" hidden="1" x14ac:dyDescent="0.2"/>
    <row r="12203" hidden="1" x14ac:dyDescent="0.2"/>
    <row r="12204" hidden="1" x14ac:dyDescent="0.2"/>
    <row r="12205" hidden="1" x14ac:dyDescent="0.2"/>
    <row r="12206" hidden="1" x14ac:dyDescent="0.2"/>
    <row r="12207" hidden="1" x14ac:dyDescent="0.2"/>
    <row r="12208" hidden="1" x14ac:dyDescent="0.2"/>
    <row r="12209" hidden="1" x14ac:dyDescent="0.2"/>
    <row r="12210" hidden="1" x14ac:dyDescent="0.2"/>
    <row r="12211" hidden="1" x14ac:dyDescent="0.2"/>
    <row r="12212" hidden="1" x14ac:dyDescent="0.2"/>
    <row r="12213" hidden="1" x14ac:dyDescent="0.2"/>
    <row r="12214" hidden="1" x14ac:dyDescent="0.2"/>
    <row r="12215" hidden="1" x14ac:dyDescent="0.2"/>
    <row r="12216" hidden="1" x14ac:dyDescent="0.2"/>
    <row r="12217" hidden="1" x14ac:dyDescent="0.2"/>
    <row r="12218" hidden="1" x14ac:dyDescent="0.2"/>
    <row r="12219" hidden="1" x14ac:dyDescent="0.2"/>
    <row r="12220" hidden="1" x14ac:dyDescent="0.2"/>
    <row r="12221" hidden="1" x14ac:dyDescent="0.2"/>
    <row r="12222" hidden="1" x14ac:dyDescent="0.2"/>
    <row r="12223" hidden="1" x14ac:dyDescent="0.2"/>
    <row r="12224" hidden="1" x14ac:dyDescent="0.2"/>
    <row r="12225" hidden="1" x14ac:dyDescent="0.2"/>
    <row r="12226" hidden="1" x14ac:dyDescent="0.2"/>
    <row r="12227" hidden="1" x14ac:dyDescent="0.2"/>
    <row r="12228" hidden="1" x14ac:dyDescent="0.2"/>
    <row r="12229" hidden="1" x14ac:dyDescent="0.2"/>
    <row r="12230" hidden="1" x14ac:dyDescent="0.2"/>
    <row r="12231" hidden="1" x14ac:dyDescent="0.2"/>
    <row r="12232" hidden="1" x14ac:dyDescent="0.2"/>
    <row r="12233" hidden="1" x14ac:dyDescent="0.2"/>
    <row r="12234" hidden="1" x14ac:dyDescent="0.2"/>
    <row r="12235" hidden="1" x14ac:dyDescent="0.2"/>
    <row r="12236" hidden="1" x14ac:dyDescent="0.2"/>
    <row r="12237" hidden="1" x14ac:dyDescent="0.2"/>
    <row r="12238" hidden="1" x14ac:dyDescent="0.2"/>
    <row r="12239" hidden="1" x14ac:dyDescent="0.2"/>
    <row r="12240" hidden="1" x14ac:dyDescent="0.2"/>
    <row r="12241" hidden="1" x14ac:dyDescent="0.2"/>
    <row r="12242" hidden="1" x14ac:dyDescent="0.2"/>
    <row r="12243" hidden="1" x14ac:dyDescent="0.2"/>
    <row r="12244" hidden="1" x14ac:dyDescent="0.2"/>
    <row r="12245" hidden="1" x14ac:dyDescent="0.2"/>
    <row r="12246" hidden="1" x14ac:dyDescent="0.2"/>
    <row r="12247" hidden="1" x14ac:dyDescent="0.2"/>
    <row r="12248" hidden="1" x14ac:dyDescent="0.2"/>
    <row r="12249" hidden="1" x14ac:dyDescent="0.2"/>
    <row r="12250" hidden="1" x14ac:dyDescent="0.2"/>
    <row r="12251" hidden="1" x14ac:dyDescent="0.2"/>
    <row r="12252" hidden="1" x14ac:dyDescent="0.2"/>
    <row r="12253" hidden="1" x14ac:dyDescent="0.2"/>
    <row r="12254" hidden="1" x14ac:dyDescent="0.2"/>
    <row r="12255" hidden="1" x14ac:dyDescent="0.2"/>
    <row r="12256" hidden="1" x14ac:dyDescent="0.2"/>
    <row r="12257" hidden="1" x14ac:dyDescent="0.2"/>
    <row r="12258" hidden="1" x14ac:dyDescent="0.2"/>
    <row r="12259" hidden="1" x14ac:dyDescent="0.2"/>
    <row r="12260" hidden="1" x14ac:dyDescent="0.2"/>
    <row r="12261" hidden="1" x14ac:dyDescent="0.2"/>
    <row r="12262" hidden="1" x14ac:dyDescent="0.2"/>
    <row r="12263" hidden="1" x14ac:dyDescent="0.2"/>
    <row r="12264" hidden="1" x14ac:dyDescent="0.2"/>
    <row r="12265" hidden="1" x14ac:dyDescent="0.2"/>
    <row r="12266" hidden="1" x14ac:dyDescent="0.2"/>
    <row r="12267" hidden="1" x14ac:dyDescent="0.2"/>
    <row r="12268" hidden="1" x14ac:dyDescent="0.2"/>
    <row r="12269" hidden="1" x14ac:dyDescent="0.2"/>
    <row r="12270" hidden="1" x14ac:dyDescent="0.2"/>
    <row r="12271" hidden="1" x14ac:dyDescent="0.2"/>
    <row r="12272" hidden="1" x14ac:dyDescent="0.2"/>
    <row r="12273" hidden="1" x14ac:dyDescent="0.2"/>
    <row r="12274" hidden="1" x14ac:dyDescent="0.2"/>
    <row r="12275" hidden="1" x14ac:dyDescent="0.2"/>
    <row r="12276" hidden="1" x14ac:dyDescent="0.2"/>
    <row r="12277" hidden="1" x14ac:dyDescent="0.2"/>
    <row r="12278" hidden="1" x14ac:dyDescent="0.2"/>
    <row r="12279" hidden="1" x14ac:dyDescent="0.2"/>
    <row r="12280" hidden="1" x14ac:dyDescent="0.2"/>
    <row r="12281" hidden="1" x14ac:dyDescent="0.2"/>
    <row r="12282" hidden="1" x14ac:dyDescent="0.2"/>
    <row r="12283" hidden="1" x14ac:dyDescent="0.2"/>
    <row r="12284" hidden="1" x14ac:dyDescent="0.2"/>
    <row r="12285" hidden="1" x14ac:dyDescent="0.2"/>
    <row r="12286" hidden="1" x14ac:dyDescent="0.2"/>
    <row r="12287" hidden="1" x14ac:dyDescent="0.2"/>
    <row r="12288" hidden="1" x14ac:dyDescent="0.2"/>
    <row r="12289" hidden="1" x14ac:dyDescent="0.2"/>
    <row r="12290" hidden="1" x14ac:dyDescent="0.2"/>
    <row r="12291" hidden="1" x14ac:dyDescent="0.2"/>
    <row r="12292" hidden="1" x14ac:dyDescent="0.2"/>
    <row r="12293" hidden="1" x14ac:dyDescent="0.2"/>
    <row r="12294" hidden="1" x14ac:dyDescent="0.2"/>
    <row r="12295" hidden="1" x14ac:dyDescent="0.2"/>
    <row r="12296" hidden="1" x14ac:dyDescent="0.2"/>
    <row r="12297" hidden="1" x14ac:dyDescent="0.2"/>
    <row r="12298" hidden="1" x14ac:dyDescent="0.2"/>
    <row r="12299" hidden="1" x14ac:dyDescent="0.2"/>
    <row r="12300" hidden="1" x14ac:dyDescent="0.2"/>
    <row r="12301" hidden="1" x14ac:dyDescent="0.2"/>
    <row r="12302" hidden="1" x14ac:dyDescent="0.2"/>
    <row r="12303" hidden="1" x14ac:dyDescent="0.2"/>
    <row r="12304" hidden="1" x14ac:dyDescent="0.2"/>
    <row r="12305" hidden="1" x14ac:dyDescent="0.2"/>
    <row r="12306" hidden="1" x14ac:dyDescent="0.2"/>
    <row r="12307" hidden="1" x14ac:dyDescent="0.2"/>
    <row r="12308" hidden="1" x14ac:dyDescent="0.2"/>
    <row r="12309" hidden="1" x14ac:dyDescent="0.2"/>
    <row r="12310" hidden="1" x14ac:dyDescent="0.2"/>
    <row r="12311" hidden="1" x14ac:dyDescent="0.2"/>
    <row r="12312" hidden="1" x14ac:dyDescent="0.2"/>
    <row r="12313" hidden="1" x14ac:dyDescent="0.2"/>
    <row r="12314" hidden="1" x14ac:dyDescent="0.2"/>
    <row r="12315" hidden="1" x14ac:dyDescent="0.2"/>
    <row r="12316" hidden="1" x14ac:dyDescent="0.2"/>
    <row r="12317" hidden="1" x14ac:dyDescent="0.2"/>
    <row r="12318" hidden="1" x14ac:dyDescent="0.2"/>
    <row r="12319" hidden="1" x14ac:dyDescent="0.2"/>
    <row r="12320" hidden="1" x14ac:dyDescent="0.2"/>
    <row r="12321" hidden="1" x14ac:dyDescent="0.2"/>
    <row r="12322" hidden="1" x14ac:dyDescent="0.2"/>
    <row r="12323" hidden="1" x14ac:dyDescent="0.2"/>
    <row r="12324" hidden="1" x14ac:dyDescent="0.2"/>
    <row r="12325" hidden="1" x14ac:dyDescent="0.2"/>
    <row r="12326" hidden="1" x14ac:dyDescent="0.2"/>
    <row r="12327" hidden="1" x14ac:dyDescent="0.2"/>
    <row r="12328" hidden="1" x14ac:dyDescent="0.2"/>
    <row r="12329" hidden="1" x14ac:dyDescent="0.2"/>
    <row r="12330" hidden="1" x14ac:dyDescent="0.2"/>
    <row r="12331" hidden="1" x14ac:dyDescent="0.2"/>
    <row r="12332" hidden="1" x14ac:dyDescent="0.2"/>
    <row r="12333" hidden="1" x14ac:dyDescent="0.2"/>
    <row r="12334" hidden="1" x14ac:dyDescent="0.2"/>
    <row r="12335" hidden="1" x14ac:dyDescent="0.2"/>
    <row r="12336" hidden="1" x14ac:dyDescent="0.2"/>
    <row r="12337" hidden="1" x14ac:dyDescent="0.2"/>
    <row r="12338" hidden="1" x14ac:dyDescent="0.2"/>
    <row r="12339" hidden="1" x14ac:dyDescent="0.2"/>
    <row r="12340" hidden="1" x14ac:dyDescent="0.2"/>
    <row r="12341" hidden="1" x14ac:dyDescent="0.2"/>
    <row r="12342" hidden="1" x14ac:dyDescent="0.2"/>
    <row r="12343" hidden="1" x14ac:dyDescent="0.2"/>
    <row r="12344" hidden="1" x14ac:dyDescent="0.2"/>
    <row r="12345" hidden="1" x14ac:dyDescent="0.2"/>
    <row r="12346" hidden="1" x14ac:dyDescent="0.2"/>
    <row r="12347" hidden="1" x14ac:dyDescent="0.2"/>
    <row r="12348" hidden="1" x14ac:dyDescent="0.2"/>
    <row r="12349" hidden="1" x14ac:dyDescent="0.2"/>
    <row r="12350" hidden="1" x14ac:dyDescent="0.2"/>
    <row r="12351" hidden="1" x14ac:dyDescent="0.2"/>
    <row r="12352" hidden="1" x14ac:dyDescent="0.2"/>
    <row r="12353" hidden="1" x14ac:dyDescent="0.2"/>
    <row r="12354" hidden="1" x14ac:dyDescent="0.2"/>
    <row r="12355" hidden="1" x14ac:dyDescent="0.2"/>
    <row r="12356" hidden="1" x14ac:dyDescent="0.2"/>
    <row r="12357" hidden="1" x14ac:dyDescent="0.2"/>
    <row r="12358" hidden="1" x14ac:dyDescent="0.2"/>
    <row r="12359" hidden="1" x14ac:dyDescent="0.2"/>
    <row r="12360" hidden="1" x14ac:dyDescent="0.2"/>
    <row r="12361" hidden="1" x14ac:dyDescent="0.2"/>
    <row r="12362" hidden="1" x14ac:dyDescent="0.2"/>
    <row r="12363" hidden="1" x14ac:dyDescent="0.2"/>
    <row r="12364" hidden="1" x14ac:dyDescent="0.2"/>
    <row r="12365" hidden="1" x14ac:dyDescent="0.2"/>
    <row r="12366" hidden="1" x14ac:dyDescent="0.2"/>
    <row r="12367" hidden="1" x14ac:dyDescent="0.2"/>
    <row r="12368" hidden="1" x14ac:dyDescent="0.2"/>
    <row r="12369" hidden="1" x14ac:dyDescent="0.2"/>
    <row r="12370" hidden="1" x14ac:dyDescent="0.2"/>
    <row r="12371" hidden="1" x14ac:dyDescent="0.2"/>
    <row r="12372" hidden="1" x14ac:dyDescent="0.2"/>
    <row r="12373" hidden="1" x14ac:dyDescent="0.2"/>
    <row r="12374" hidden="1" x14ac:dyDescent="0.2"/>
    <row r="12375" hidden="1" x14ac:dyDescent="0.2"/>
    <row r="12376" hidden="1" x14ac:dyDescent="0.2"/>
    <row r="12377" hidden="1" x14ac:dyDescent="0.2"/>
    <row r="12378" hidden="1" x14ac:dyDescent="0.2"/>
    <row r="12379" hidden="1" x14ac:dyDescent="0.2"/>
    <row r="12380" hidden="1" x14ac:dyDescent="0.2"/>
    <row r="12381" hidden="1" x14ac:dyDescent="0.2"/>
    <row r="12382" hidden="1" x14ac:dyDescent="0.2"/>
    <row r="12383" hidden="1" x14ac:dyDescent="0.2"/>
    <row r="12384" hidden="1" x14ac:dyDescent="0.2"/>
    <row r="12385" hidden="1" x14ac:dyDescent="0.2"/>
    <row r="12386" hidden="1" x14ac:dyDescent="0.2"/>
    <row r="12387" hidden="1" x14ac:dyDescent="0.2"/>
    <row r="12388" hidden="1" x14ac:dyDescent="0.2"/>
    <row r="12389" hidden="1" x14ac:dyDescent="0.2"/>
    <row r="12390" hidden="1" x14ac:dyDescent="0.2"/>
    <row r="12391" hidden="1" x14ac:dyDescent="0.2"/>
    <row r="12392" hidden="1" x14ac:dyDescent="0.2"/>
    <row r="12393" hidden="1" x14ac:dyDescent="0.2"/>
    <row r="12394" hidden="1" x14ac:dyDescent="0.2"/>
    <row r="12395" hidden="1" x14ac:dyDescent="0.2"/>
    <row r="12396" hidden="1" x14ac:dyDescent="0.2"/>
    <row r="12397" hidden="1" x14ac:dyDescent="0.2"/>
    <row r="12398" hidden="1" x14ac:dyDescent="0.2"/>
    <row r="12399" hidden="1" x14ac:dyDescent="0.2"/>
    <row r="12400" hidden="1" x14ac:dyDescent="0.2"/>
    <row r="12401" hidden="1" x14ac:dyDescent="0.2"/>
    <row r="12402" hidden="1" x14ac:dyDescent="0.2"/>
    <row r="12403" hidden="1" x14ac:dyDescent="0.2"/>
    <row r="12404" hidden="1" x14ac:dyDescent="0.2"/>
    <row r="12405" hidden="1" x14ac:dyDescent="0.2"/>
    <row r="12406" hidden="1" x14ac:dyDescent="0.2"/>
    <row r="12407" hidden="1" x14ac:dyDescent="0.2"/>
    <row r="12408" hidden="1" x14ac:dyDescent="0.2"/>
    <row r="12409" hidden="1" x14ac:dyDescent="0.2"/>
    <row r="12410" hidden="1" x14ac:dyDescent="0.2"/>
    <row r="12411" hidden="1" x14ac:dyDescent="0.2"/>
    <row r="12412" hidden="1" x14ac:dyDescent="0.2"/>
    <row r="12413" hidden="1" x14ac:dyDescent="0.2"/>
    <row r="12414" hidden="1" x14ac:dyDescent="0.2"/>
    <row r="12415" hidden="1" x14ac:dyDescent="0.2"/>
    <row r="12416" hidden="1" x14ac:dyDescent="0.2"/>
    <row r="12417" hidden="1" x14ac:dyDescent="0.2"/>
    <row r="12418" hidden="1" x14ac:dyDescent="0.2"/>
    <row r="12419" hidden="1" x14ac:dyDescent="0.2"/>
    <row r="12420" hidden="1" x14ac:dyDescent="0.2"/>
    <row r="12421" hidden="1" x14ac:dyDescent="0.2"/>
    <row r="12422" hidden="1" x14ac:dyDescent="0.2"/>
    <row r="12423" hidden="1" x14ac:dyDescent="0.2"/>
    <row r="12424" hidden="1" x14ac:dyDescent="0.2"/>
    <row r="12425" hidden="1" x14ac:dyDescent="0.2"/>
    <row r="12426" hidden="1" x14ac:dyDescent="0.2"/>
    <row r="12427" hidden="1" x14ac:dyDescent="0.2"/>
    <row r="12428" hidden="1" x14ac:dyDescent="0.2"/>
    <row r="12429" hidden="1" x14ac:dyDescent="0.2"/>
    <row r="12430" hidden="1" x14ac:dyDescent="0.2"/>
    <row r="12431" hidden="1" x14ac:dyDescent="0.2"/>
    <row r="12432" hidden="1" x14ac:dyDescent="0.2"/>
    <row r="12433" hidden="1" x14ac:dyDescent="0.2"/>
    <row r="12434" hidden="1" x14ac:dyDescent="0.2"/>
    <row r="12435" hidden="1" x14ac:dyDescent="0.2"/>
    <row r="12436" hidden="1" x14ac:dyDescent="0.2"/>
    <row r="12437" hidden="1" x14ac:dyDescent="0.2"/>
    <row r="12438" hidden="1" x14ac:dyDescent="0.2"/>
    <row r="12439" hidden="1" x14ac:dyDescent="0.2"/>
    <row r="12440" hidden="1" x14ac:dyDescent="0.2"/>
    <row r="12441" hidden="1" x14ac:dyDescent="0.2"/>
    <row r="12442" hidden="1" x14ac:dyDescent="0.2"/>
    <row r="12443" hidden="1" x14ac:dyDescent="0.2"/>
    <row r="12444" hidden="1" x14ac:dyDescent="0.2"/>
    <row r="12445" hidden="1" x14ac:dyDescent="0.2"/>
    <row r="12446" hidden="1" x14ac:dyDescent="0.2"/>
    <row r="12447" hidden="1" x14ac:dyDescent="0.2"/>
    <row r="12448" hidden="1" x14ac:dyDescent="0.2"/>
    <row r="12449" hidden="1" x14ac:dyDescent="0.2"/>
    <row r="12450" hidden="1" x14ac:dyDescent="0.2"/>
    <row r="12451" hidden="1" x14ac:dyDescent="0.2"/>
    <row r="12452" hidden="1" x14ac:dyDescent="0.2"/>
    <row r="12453" hidden="1" x14ac:dyDescent="0.2"/>
    <row r="12454" hidden="1" x14ac:dyDescent="0.2"/>
    <row r="12455" hidden="1" x14ac:dyDescent="0.2"/>
    <row r="12456" hidden="1" x14ac:dyDescent="0.2"/>
    <row r="12457" hidden="1" x14ac:dyDescent="0.2"/>
    <row r="12458" hidden="1" x14ac:dyDescent="0.2"/>
    <row r="12459" hidden="1" x14ac:dyDescent="0.2"/>
    <row r="12460" hidden="1" x14ac:dyDescent="0.2"/>
    <row r="12461" hidden="1" x14ac:dyDescent="0.2"/>
    <row r="12462" hidden="1" x14ac:dyDescent="0.2"/>
    <row r="12463" hidden="1" x14ac:dyDescent="0.2"/>
    <row r="12464" hidden="1" x14ac:dyDescent="0.2"/>
    <row r="12465" hidden="1" x14ac:dyDescent="0.2"/>
    <row r="12466" hidden="1" x14ac:dyDescent="0.2"/>
    <row r="12467" hidden="1" x14ac:dyDescent="0.2"/>
    <row r="12468" hidden="1" x14ac:dyDescent="0.2"/>
    <row r="12469" hidden="1" x14ac:dyDescent="0.2"/>
    <row r="12470" hidden="1" x14ac:dyDescent="0.2"/>
    <row r="12471" hidden="1" x14ac:dyDescent="0.2"/>
    <row r="12472" hidden="1" x14ac:dyDescent="0.2"/>
    <row r="12473" hidden="1" x14ac:dyDescent="0.2"/>
    <row r="12474" hidden="1" x14ac:dyDescent="0.2"/>
    <row r="12475" hidden="1" x14ac:dyDescent="0.2"/>
    <row r="12476" hidden="1" x14ac:dyDescent="0.2"/>
    <row r="12477" hidden="1" x14ac:dyDescent="0.2"/>
    <row r="12478" hidden="1" x14ac:dyDescent="0.2"/>
    <row r="12479" hidden="1" x14ac:dyDescent="0.2"/>
    <row r="12480" hidden="1" x14ac:dyDescent="0.2"/>
    <row r="12481" hidden="1" x14ac:dyDescent="0.2"/>
    <row r="12482" hidden="1" x14ac:dyDescent="0.2"/>
    <row r="12483" hidden="1" x14ac:dyDescent="0.2"/>
    <row r="12484" hidden="1" x14ac:dyDescent="0.2"/>
    <row r="12485" hidden="1" x14ac:dyDescent="0.2"/>
    <row r="12486" hidden="1" x14ac:dyDescent="0.2"/>
    <row r="12487" hidden="1" x14ac:dyDescent="0.2"/>
    <row r="12488" hidden="1" x14ac:dyDescent="0.2"/>
    <row r="12489" hidden="1" x14ac:dyDescent="0.2"/>
    <row r="12490" hidden="1" x14ac:dyDescent="0.2"/>
    <row r="12491" hidden="1" x14ac:dyDescent="0.2"/>
    <row r="12492" hidden="1" x14ac:dyDescent="0.2"/>
    <row r="12493" hidden="1" x14ac:dyDescent="0.2"/>
    <row r="12494" hidden="1" x14ac:dyDescent="0.2"/>
    <row r="12495" hidden="1" x14ac:dyDescent="0.2"/>
    <row r="12496" hidden="1" x14ac:dyDescent="0.2"/>
    <row r="12497" hidden="1" x14ac:dyDescent="0.2"/>
    <row r="12498" hidden="1" x14ac:dyDescent="0.2"/>
    <row r="12499" hidden="1" x14ac:dyDescent="0.2"/>
    <row r="12500" hidden="1" x14ac:dyDescent="0.2"/>
    <row r="12501" hidden="1" x14ac:dyDescent="0.2"/>
    <row r="12502" hidden="1" x14ac:dyDescent="0.2"/>
    <row r="12503" hidden="1" x14ac:dyDescent="0.2"/>
    <row r="12504" hidden="1" x14ac:dyDescent="0.2"/>
    <row r="12505" hidden="1" x14ac:dyDescent="0.2"/>
    <row r="12506" hidden="1" x14ac:dyDescent="0.2"/>
    <row r="12507" hidden="1" x14ac:dyDescent="0.2"/>
    <row r="12508" hidden="1" x14ac:dyDescent="0.2"/>
    <row r="12509" hidden="1" x14ac:dyDescent="0.2"/>
    <row r="12510" hidden="1" x14ac:dyDescent="0.2"/>
    <row r="12511" hidden="1" x14ac:dyDescent="0.2"/>
    <row r="12512" hidden="1" x14ac:dyDescent="0.2"/>
    <row r="12513" hidden="1" x14ac:dyDescent="0.2"/>
    <row r="12514" hidden="1" x14ac:dyDescent="0.2"/>
    <row r="12515" hidden="1" x14ac:dyDescent="0.2"/>
    <row r="12516" hidden="1" x14ac:dyDescent="0.2"/>
    <row r="12517" hidden="1" x14ac:dyDescent="0.2"/>
    <row r="12518" hidden="1" x14ac:dyDescent="0.2"/>
    <row r="12519" hidden="1" x14ac:dyDescent="0.2"/>
    <row r="12520" hidden="1" x14ac:dyDescent="0.2"/>
    <row r="12521" hidden="1" x14ac:dyDescent="0.2"/>
    <row r="12522" hidden="1" x14ac:dyDescent="0.2"/>
    <row r="12523" hidden="1" x14ac:dyDescent="0.2"/>
    <row r="12524" hidden="1" x14ac:dyDescent="0.2"/>
    <row r="12525" hidden="1" x14ac:dyDescent="0.2"/>
    <row r="12526" hidden="1" x14ac:dyDescent="0.2"/>
    <row r="12527" hidden="1" x14ac:dyDescent="0.2"/>
    <row r="12528" hidden="1" x14ac:dyDescent="0.2"/>
    <row r="12529" hidden="1" x14ac:dyDescent="0.2"/>
    <row r="12530" hidden="1" x14ac:dyDescent="0.2"/>
    <row r="12531" hidden="1" x14ac:dyDescent="0.2"/>
    <row r="12532" hidden="1" x14ac:dyDescent="0.2"/>
    <row r="12533" hidden="1" x14ac:dyDescent="0.2"/>
    <row r="12534" hidden="1" x14ac:dyDescent="0.2"/>
    <row r="12535" hidden="1" x14ac:dyDescent="0.2"/>
    <row r="12536" hidden="1" x14ac:dyDescent="0.2"/>
    <row r="12537" hidden="1" x14ac:dyDescent="0.2"/>
    <row r="12538" hidden="1" x14ac:dyDescent="0.2"/>
    <row r="12539" hidden="1" x14ac:dyDescent="0.2"/>
    <row r="12540" hidden="1" x14ac:dyDescent="0.2"/>
    <row r="12541" hidden="1" x14ac:dyDescent="0.2"/>
    <row r="12542" hidden="1" x14ac:dyDescent="0.2"/>
    <row r="12543" hidden="1" x14ac:dyDescent="0.2"/>
    <row r="12544" hidden="1" x14ac:dyDescent="0.2"/>
    <row r="12545" hidden="1" x14ac:dyDescent="0.2"/>
    <row r="12546" hidden="1" x14ac:dyDescent="0.2"/>
    <row r="12547" hidden="1" x14ac:dyDescent="0.2"/>
    <row r="12548" hidden="1" x14ac:dyDescent="0.2"/>
    <row r="12549" hidden="1" x14ac:dyDescent="0.2"/>
    <row r="12550" hidden="1" x14ac:dyDescent="0.2"/>
    <row r="12551" hidden="1" x14ac:dyDescent="0.2"/>
    <row r="12552" hidden="1" x14ac:dyDescent="0.2"/>
    <row r="12553" hidden="1" x14ac:dyDescent="0.2"/>
    <row r="12554" hidden="1" x14ac:dyDescent="0.2"/>
    <row r="12555" hidden="1" x14ac:dyDescent="0.2"/>
    <row r="12556" hidden="1" x14ac:dyDescent="0.2"/>
    <row r="12557" hidden="1" x14ac:dyDescent="0.2"/>
    <row r="12558" hidden="1" x14ac:dyDescent="0.2"/>
    <row r="12559" hidden="1" x14ac:dyDescent="0.2"/>
    <row r="12560" hidden="1" x14ac:dyDescent="0.2"/>
    <row r="12561" hidden="1" x14ac:dyDescent="0.2"/>
    <row r="12562" hidden="1" x14ac:dyDescent="0.2"/>
    <row r="12563" hidden="1" x14ac:dyDescent="0.2"/>
    <row r="12564" hidden="1" x14ac:dyDescent="0.2"/>
    <row r="12565" hidden="1" x14ac:dyDescent="0.2"/>
    <row r="12566" hidden="1" x14ac:dyDescent="0.2"/>
    <row r="12567" hidden="1" x14ac:dyDescent="0.2"/>
    <row r="12568" hidden="1" x14ac:dyDescent="0.2"/>
    <row r="12569" hidden="1" x14ac:dyDescent="0.2"/>
    <row r="12570" hidden="1" x14ac:dyDescent="0.2"/>
    <row r="12571" hidden="1" x14ac:dyDescent="0.2"/>
    <row r="12572" hidden="1" x14ac:dyDescent="0.2"/>
    <row r="12573" hidden="1" x14ac:dyDescent="0.2"/>
    <row r="12574" hidden="1" x14ac:dyDescent="0.2"/>
    <row r="12575" hidden="1" x14ac:dyDescent="0.2"/>
    <row r="12576" hidden="1" x14ac:dyDescent="0.2"/>
    <row r="12577" hidden="1" x14ac:dyDescent="0.2"/>
    <row r="12578" hidden="1" x14ac:dyDescent="0.2"/>
    <row r="12579" hidden="1" x14ac:dyDescent="0.2"/>
    <row r="12580" hidden="1" x14ac:dyDescent="0.2"/>
    <row r="12581" hidden="1" x14ac:dyDescent="0.2"/>
    <row r="12582" hidden="1" x14ac:dyDescent="0.2"/>
    <row r="12583" hidden="1" x14ac:dyDescent="0.2"/>
    <row r="12584" hidden="1" x14ac:dyDescent="0.2"/>
    <row r="12585" hidden="1" x14ac:dyDescent="0.2"/>
    <row r="12586" hidden="1" x14ac:dyDescent="0.2"/>
    <row r="12587" hidden="1" x14ac:dyDescent="0.2"/>
    <row r="12588" hidden="1" x14ac:dyDescent="0.2"/>
    <row r="12589" hidden="1" x14ac:dyDescent="0.2"/>
    <row r="12590" hidden="1" x14ac:dyDescent="0.2"/>
    <row r="12591" hidden="1" x14ac:dyDescent="0.2"/>
    <row r="12592" hidden="1" x14ac:dyDescent="0.2"/>
    <row r="12593" hidden="1" x14ac:dyDescent="0.2"/>
    <row r="12594" hidden="1" x14ac:dyDescent="0.2"/>
    <row r="12595" hidden="1" x14ac:dyDescent="0.2"/>
    <row r="12596" hidden="1" x14ac:dyDescent="0.2"/>
    <row r="12597" hidden="1" x14ac:dyDescent="0.2"/>
    <row r="12598" hidden="1" x14ac:dyDescent="0.2"/>
    <row r="12599" hidden="1" x14ac:dyDescent="0.2"/>
    <row r="12600" hidden="1" x14ac:dyDescent="0.2"/>
    <row r="12601" hidden="1" x14ac:dyDescent="0.2"/>
    <row r="12602" hidden="1" x14ac:dyDescent="0.2"/>
    <row r="12603" hidden="1" x14ac:dyDescent="0.2"/>
    <row r="12604" hidden="1" x14ac:dyDescent="0.2"/>
    <row r="12605" hidden="1" x14ac:dyDescent="0.2"/>
    <row r="12606" hidden="1" x14ac:dyDescent="0.2"/>
    <row r="12607" hidden="1" x14ac:dyDescent="0.2"/>
    <row r="12608" hidden="1" x14ac:dyDescent="0.2"/>
    <row r="12609" hidden="1" x14ac:dyDescent="0.2"/>
    <row r="12610" hidden="1" x14ac:dyDescent="0.2"/>
    <row r="12611" hidden="1" x14ac:dyDescent="0.2"/>
    <row r="12612" hidden="1" x14ac:dyDescent="0.2"/>
    <row r="12613" hidden="1" x14ac:dyDescent="0.2"/>
    <row r="12614" hidden="1" x14ac:dyDescent="0.2"/>
    <row r="12615" hidden="1" x14ac:dyDescent="0.2"/>
    <row r="12616" hidden="1" x14ac:dyDescent="0.2"/>
    <row r="12617" hidden="1" x14ac:dyDescent="0.2"/>
    <row r="12618" hidden="1" x14ac:dyDescent="0.2"/>
    <row r="12619" hidden="1" x14ac:dyDescent="0.2"/>
    <row r="12620" hidden="1" x14ac:dyDescent="0.2"/>
    <row r="12621" hidden="1" x14ac:dyDescent="0.2"/>
    <row r="12622" hidden="1" x14ac:dyDescent="0.2"/>
    <row r="12623" hidden="1" x14ac:dyDescent="0.2"/>
    <row r="12624" hidden="1" x14ac:dyDescent="0.2"/>
    <row r="12625" hidden="1" x14ac:dyDescent="0.2"/>
    <row r="12626" hidden="1" x14ac:dyDescent="0.2"/>
    <row r="12627" hidden="1" x14ac:dyDescent="0.2"/>
    <row r="12628" hidden="1" x14ac:dyDescent="0.2"/>
    <row r="12629" hidden="1" x14ac:dyDescent="0.2"/>
    <row r="12630" hidden="1" x14ac:dyDescent="0.2"/>
    <row r="12631" hidden="1" x14ac:dyDescent="0.2"/>
    <row r="12632" hidden="1" x14ac:dyDescent="0.2"/>
    <row r="12633" hidden="1" x14ac:dyDescent="0.2"/>
    <row r="12634" hidden="1" x14ac:dyDescent="0.2"/>
    <row r="12635" hidden="1" x14ac:dyDescent="0.2"/>
    <row r="12636" hidden="1" x14ac:dyDescent="0.2"/>
    <row r="12637" hidden="1" x14ac:dyDescent="0.2"/>
    <row r="12638" hidden="1" x14ac:dyDescent="0.2"/>
    <row r="12639" hidden="1" x14ac:dyDescent="0.2"/>
    <row r="12640" hidden="1" x14ac:dyDescent="0.2"/>
    <row r="12641" hidden="1" x14ac:dyDescent="0.2"/>
    <row r="12642" hidden="1" x14ac:dyDescent="0.2"/>
    <row r="12643" hidden="1" x14ac:dyDescent="0.2"/>
    <row r="12644" hidden="1" x14ac:dyDescent="0.2"/>
    <row r="12645" hidden="1" x14ac:dyDescent="0.2"/>
    <row r="12646" hidden="1" x14ac:dyDescent="0.2"/>
    <row r="12647" hidden="1" x14ac:dyDescent="0.2"/>
    <row r="12648" hidden="1" x14ac:dyDescent="0.2"/>
    <row r="12649" hidden="1" x14ac:dyDescent="0.2"/>
    <row r="12650" hidden="1" x14ac:dyDescent="0.2"/>
    <row r="12651" hidden="1" x14ac:dyDescent="0.2"/>
    <row r="12652" hidden="1" x14ac:dyDescent="0.2"/>
    <row r="12653" hidden="1" x14ac:dyDescent="0.2"/>
    <row r="12654" hidden="1" x14ac:dyDescent="0.2"/>
    <row r="12655" hidden="1" x14ac:dyDescent="0.2"/>
    <row r="12656" hidden="1" x14ac:dyDescent="0.2"/>
    <row r="12657" hidden="1" x14ac:dyDescent="0.2"/>
    <row r="12658" hidden="1" x14ac:dyDescent="0.2"/>
    <row r="12659" hidden="1" x14ac:dyDescent="0.2"/>
    <row r="12660" hidden="1" x14ac:dyDescent="0.2"/>
    <row r="12661" hidden="1" x14ac:dyDescent="0.2"/>
    <row r="12662" hidden="1" x14ac:dyDescent="0.2"/>
    <row r="12663" hidden="1" x14ac:dyDescent="0.2"/>
    <row r="12664" hidden="1" x14ac:dyDescent="0.2"/>
    <row r="12665" hidden="1" x14ac:dyDescent="0.2"/>
    <row r="12666" hidden="1" x14ac:dyDescent="0.2"/>
    <row r="12667" hidden="1" x14ac:dyDescent="0.2"/>
    <row r="12668" hidden="1" x14ac:dyDescent="0.2"/>
    <row r="12669" hidden="1" x14ac:dyDescent="0.2"/>
    <row r="12670" hidden="1" x14ac:dyDescent="0.2"/>
    <row r="12671" hidden="1" x14ac:dyDescent="0.2"/>
    <row r="12672" hidden="1" x14ac:dyDescent="0.2"/>
    <row r="12673" hidden="1" x14ac:dyDescent="0.2"/>
    <row r="12674" hidden="1" x14ac:dyDescent="0.2"/>
    <row r="12675" hidden="1" x14ac:dyDescent="0.2"/>
    <row r="12676" hidden="1" x14ac:dyDescent="0.2"/>
    <row r="12677" hidden="1" x14ac:dyDescent="0.2"/>
    <row r="12678" hidden="1" x14ac:dyDescent="0.2"/>
    <row r="12679" hidden="1" x14ac:dyDescent="0.2"/>
    <row r="12680" hidden="1" x14ac:dyDescent="0.2"/>
    <row r="12681" hidden="1" x14ac:dyDescent="0.2"/>
    <row r="12682" hidden="1" x14ac:dyDescent="0.2"/>
    <row r="12683" hidden="1" x14ac:dyDescent="0.2"/>
    <row r="12684" hidden="1" x14ac:dyDescent="0.2"/>
    <row r="12685" hidden="1" x14ac:dyDescent="0.2"/>
    <row r="12686" hidden="1" x14ac:dyDescent="0.2"/>
    <row r="12687" hidden="1" x14ac:dyDescent="0.2"/>
    <row r="12688" hidden="1" x14ac:dyDescent="0.2"/>
    <row r="12689" hidden="1" x14ac:dyDescent="0.2"/>
    <row r="12690" hidden="1" x14ac:dyDescent="0.2"/>
    <row r="12691" hidden="1" x14ac:dyDescent="0.2"/>
    <row r="12692" hidden="1" x14ac:dyDescent="0.2"/>
    <row r="12693" hidden="1" x14ac:dyDescent="0.2"/>
    <row r="12694" hidden="1" x14ac:dyDescent="0.2"/>
    <row r="12695" hidden="1" x14ac:dyDescent="0.2"/>
    <row r="12696" hidden="1" x14ac:dyDescent="0.2"/>
    <row r="12697" hidden="1" x14ac:dyDescent="0.2"/>
    <row r="12698" hidden="1" x14ac:dyDescent="0.2"/>
    <row r="12699" hidden="1" x14ac:dyDescent="0.2"/>
    <row r="12700" hidden="1" x14ac:dyDescent="0.2"/>
    <row r="12701" hidden="1" x14ac:dyDescent="0.2"/>
    <row r="12702" hidden="1" x14ac:dyDescent="0.2"/>
    <row r="12703" hidden="1" x14ac:dyDescent="0.2"/>
    <row r="12704" hidden="1" x14ac:dyDescent="0.2"/>
    <row r="12705" hidden="1" x14ac:dyDescent="0.2"/>
    <row r="12706" hidden="1" x14ac:dyDescent="0.2"/>
    <row r="12707" hidden="1" x14ac:dyDescent="0.2"/>
    <row r="12708" hidden="1" x14ac:dyDescent="0.2"/>
    <row r="12709" hidden="1" x14ac:dyDescent="0.2"/>
    <row r="12710" hidden="1" x14ac:dyDescent="0.2"/>
    <row r="12711" hidden="1" x14ac:dyDescent="0.2"/>
    <row r="12712" hidden="1" x14ac:dyDescent="0.2"/>
    <row r="12713" hidden="1" x14ac:dyDescent="0.2"/>
    <row r="12714" hidden="1" x14ac:dyDescent="0.2"/>
    <row r="12715" hidden="1" x14ac:dyDescent="0.2"/>
    <row r="12716" hidden="1" x14ac:dyDescent="0.2"/>
    <row r="12717" hidden="1" x14ac:dyDescent="0.2"/>
    <row r="12718" hidden="1" x14ac:dyDescent="0.2"/>
    <row r="12719" hidden="1" x14ac:dyDescent="0.2"/>
    <row r="12720" hidden="1" x14ac:dyDescent="0.2"/>
    <row r="12721" hidden="1" x14ac:dyDescent="0.2"/>
    <row r="12722" hidden="1" x14ac:dyDescent="0.2"/>
    <row r="12723" hidden="1" x14ac:dyDescent="0.2"/>
    <row r="12724" hidden="1" x14ac:dyDescent="0.2"/>
    <row r="12725" hidden="1" x14ac:dyDescent="0.2"/>
    <row r="12726" hidden="1" x14ac:dyDescent="0.2"/>
    <row r="12727" hidden="1" x14ac:dyDescent="0.2"/>
    <row r="12728" hidden="1" x14ac:dyDescent="0.2"/>
    <row r="12729" hidden="1" x14ac:dyDescent="0.2"/>
    <row r="12730" hidden="1" x14ac:dyDescent="0.2"/>
    <row r="12731" hidden="1" x14ac:dyDescent="0.2"/>
    <row r="12732" hidden="1" x14ac:dyDescent="0.2"/>
    <row r="12733" hidden="1" x14ac:dyDescent="0.2"/>
    <row r="12734" hidden="1" x14ac:dyDescent="0.2"/>
    <row r="12735" hidden="1" x14ac:dyDescent="0.2"/>
    <row r="12736" hidden="1" x14ac:dyDescent="0.2"/>
    <row r="12737" hidden="1" x14ac:dyDescent="0.2"/>
    <row r="12738" hidden="1" x14ac:dyDescent="0.2"/>
    <row r="12739" hidden="1" x14ac:dyDescent="0.2"/>
    <row r="12740" hidden="1" x14ac:dyDescent="0.2"/>
    <row r="12741" hidden="1" x14ac:dyDescent="0.2"/>
    <row r="12742" hidden="1" x14ac:dyDescent="0.2"/>
    <row r="12743" hidden="1" x14ac:dyDescent="0.2"/>
    <row r="12744" hidden="1" x14ac:dyDescent="0.2"/>
    <row r="12745" hidden="1" x14ac:dyDescent="0.2"/>
    <row r="12746" hidden="1" x14ac:dyDescent="0.2"/>
    <row r="12747" hidden="1" x14ac:dyDescent="0.2"/>
    <row r="12748" hidden="1" x14ac:dyDescent="0.2"/>
    <row r="12749" hidden="1" x14ac:dyDescent="0.2"/>
    <row r="12750" hidden="1" x14ac:dyDescent="0.2"/>
    <row r="12751" hidden="1" x14ac:dyDescent="0.2"/>
    <row r="12752" hidden="1" x14ac:dyDescent="0.2"/>
    <row r="12753" hidden="1" x14ac:dyDescent="0.2"/>
    <row r="12754" hidden="1" x14ac:dyDescent="0.2"/>
    <row r="12755" hidden="1" x14ac:dyDescent="0.2"/>
    <row r="12756" hidden="1" x14ac:dyDescent="0.2"/>
    <row r="12757" hidden="1" x14ac:dyDescent="0.2"/>
    <row r="12758" hidden="1" x14ac:dyDescent="0.2"/>
    <row r="12759" hidden="1" x14ac:dyDescent="0.2"/>
    <row r="12760" hidden="1" x14ac:dyDescent="0.2"/>
    <row r="12761" hidden="1" x14ac:dyDescent="0.2"/>
    <row r="12762" hidden="1" x14ac:dyDescent="0.2"/>
    <row r="12763" hidden="1" x14ac:dyDescent="0.2"/>
    <row r="12764" hidden="1" x14ac:dyDescent="0.2"/>
    <row r="12765" hidden="1" x14ac:dyDescent="0.2"/>
    <row r="12766" hidden="1" x14ac:dyDescent="0.2"/>
    <row r="12767" hidden="1" x14ac:dyDescent="0.2"/>
    <row r="12768" hidden="1" x14ac:dyDescent="0.2"/>
    <row r="12769" hidden="1" x14ac:dyDescent="0.2"/>
    <row r="12770" hidden="1" x14ac:dyDescent="0.2"/>
    <row r="12771" hidden="1" x14ac:dyDescent="0.2"/>
    <row r="12772" hidden="1" x14ac:dyDescent="0.2"/>
    <row r="12773" hidden="1" x14ac:dyDescent="0.2"/>
    <row r="12774" hidden="1" x14ac:dyDescent="0.2"/>
    <row r="12775" hidden="1" x14ac:dyDescent="0.2"/>
    <row r="12776" hidden="1" x14ac:dyDescent="0.2"/>
    <row r="12777" hidden="1" x14ac:dyDescent="0.2"/>
    <row r="12778" hidden="1" x14ac:dyDescent="0.2"/>
    <row r="12779" hidden="1" x14ac:dyDescent="0.2"/>
    <row r="12780" hidden="1" x14ac:dyDescent="0.2"/>
    <row r="12781" hidden="1" x14ac:dyDescent="0.2"/>
    <row r="12782" hidden="1" x14ac:dyDescent="0.2"/>
    <row r="12783" hidden="1" x14ac:dyDescent="0.2"/>
    <row r="12784" hidden="1" x14ac:dyDescent="0.2"/>
    <row r="12785" hidden="1" x14ac:dyDescent="0.2"/>
    <row r="12786" hidden="1" x14ac:dyDescent="0.2"/>
    <row r="12787" hidden="1" x14ac:dyDescent="0.2"/>
    <row r="12788" hidden="1" x14ac:dyDescent="0.2"/>
    <row r="12789" hidden="1" x14ac:dyDescent="0.2"/>
    <row r="12790" hidden="1" x14ac:dyDescent="0.2"/>
    <row r="12791" hidden="1" x14ac:dyDescent="0.2"/>
    <row r="12792" hidden="1" x14ac:dyDescent="0.2"/>
    <row r="12793" hidden="1" x14ac:dyDescent="0.2"/>
    <row r="12794" hidden="1" x14ac:dyDescent="0.2"/>
    <row r="12795" hidden="1" x14ac:dyDescent="0.2"/>
    <row r="12796" hidden="1" x14ac:dyDescent="0.2"/>
    <row r="12797" hidden="1" x14ac:dyDescent="0.2"/>
    <row r="12798" hidden="1" x14ac:dyDescent="0.2"/>
    <row r="12799" hidden="1" x14ac:dyDescent="0.2"/>
    <row r="12800" hidden="1" x14ac:dyDescent="0.2"/>
    <row r="12801" hidden="1" x14ac:dyDescent="0.2"/>
    <row r="12802" hidden="1" x14ac:dyDescent="0.2"/>
    <row r="12803" hidden="1" x14ac:dyDescent="0.2"/>
    <row r="12804" hidden="1" x14ac:dyDescent="0.2"/>
    <row r="12805" hidden="1" x14ac:dyDescent="0.2"/>
    <row r="12806" hidden="1" x14ac:dyDescent="0.2"/>
    <row r="12807" hidden="1" x14ac:dyDescent="0.2"/>
    <row r="12808" hidden="1" x14ac:dyDescent="0.2"/>
    <row r="12809" hidden="1" x14ac:dyDescent="0.2"/>
    <row r="12810" hidden="1" x14ac:dyDescent="0.2"/>
    <row r="12811" hidden="1" x14ac:dyDescent="0.2"/>
    <row r="12812" hidden="1" x14ac:dyDescent="0.2"/>
    <row r="12813" hidden="1" x14ac:dyDescent="0.2"/>
    <row r="12814" hidden="1" x14ac:dyDescent="0.2"/>
    <row r="12815" hidden="1" x14ac:dyDescent="0.2"/>
    <row r="12816" hidden="1" x14ac:dyDescent="0.2"/>
    <row r="12817" hidden="1" x14ac:dyDescent="0.2"/>
    <row r="12818" hidden="1" x14ac:dyDescent="0.2"/>
    <row r="12819" hidden="1" x14ac:dyDescent="0.2"/>
    <row r="12820" hidden="1" x14ac:dyDescent="0.2"/>
    <row r="12821" hidden="1" x14ac:dyDescent="0.2"/>
    <row r="12822" hidden="1" x14ac:dyDescent="0.2"/>
    <row r="12823" hidden="1" x14ac:dyDescent="0.2"/>
    <row r="12824" hidden="1" x14ac:dyDescent="0.2"/>
    <row r="12825" hidden="1" x14ac:dyDescent="0.2"/>
    <row r="12826" hidden="1" x14ac:dyDescent="0.2"/>
    <row r="12827" hidden="1" x14ac:dyDescent="0.2"/>
    <row r="12828" hidden="1" x14ac:dyDescent="0.2"/>
    <row r="12829" hidden="1" x14ac:dyDescent="0.2"/>
    <row r="12830" hidden="1" x14ac:dyDescent="0.2"/>
    <row r="12831" hidden="1" x14ac:dyDescent="0.2"/>
    <row r="12832" hidden="1" x14ac:dyDescent="0.2"/>
    <row r="12833" hidden="1" x14ac:dyDescent="0.2"/>
    <row r="12834" hidden="1" x14ac:dyDescent="0.2"/>
    <row r="12835" hidden="1" x14ac:dyDescent="0.2"/>
    <row r="12836" hidden="1" x14ac:dyDescent="0.2"/>
    <row r="12837" hidden="1" x14ac:dyDescent="0.2"/>
    <row r="12838" hidden="1" x14ac:dyDescent="0.2"/>
    <row r="12839" hidden="1" x14ac:dyDescent="0.2"/>
    <row r="12840" hidden="1" x14ac:dyDescent="0.2"/>
    <row r="12841" hidden="1" x14ac:dyDescent="0.2"/>
    <row r="12842" hidden="1" x14ac:dyDescent="0.2"/>
    <row r="12843" hidden="1" x14ac:dyDescent="0.2"/>
    <row r="12844" hidden="1" x14ac:dyDescent="0.2"/>
    <row r="12845" hidden="1" x14ac:dyDescent="0.2"/>
    <row r="12846" hidden="1" x14ac:dyDescent="0.2"/>
    <row r="12847" hidden="1" x14ac:dyDescent="0.2"/>
    <row r="12848" hidden="1" x14ac:dyDescent="0.2"/>
    <row r="12849" hidden="1" x14ac:dyDescent="0.2"/>
    <row r="12850" hidden="1" x14ac:dyDescent="0.2"/>
    <row r="12851" hidden="1" x14ac:dyDescent="0.2"/>
    <row r="12852" hidden="1" x14ac:dyDescent="0.2"/>
    <row r="12853" hidden="1" x14ac:dyDescent="0.2"/>
    <row r="12854" hidden="1" x14ac:dyDescent="0.2"/>
    <row r="12855" hidden="1" x14ac:dyDescent="0.2"/>
    <row r="12856" hidden="1" x14ac:dyDescent="0.2"/>
    <row r="12857" hidden="1" x14ac:dyDescent="0.2"/>
    <row r="12858" hidden="1" x14ac:dyDescent="0.2"/>
    <row r="12859" hidden="1" x14ac:dyDescent="0.2"/>
    <row r="12860" hidden="1" x14ac:dyDescent="0.2"/>
    <row r="12861" hidden="1" x14ac:dyDescent="0.2"/>
    <row r="12862" hidden="1" x14ac:dyDescent="0.2"/>
    <row r="12863" hidden="1" x14ac:dyDescent="0.2"/>
    <row r="12864" hidden="1" x14ac:dyDescent="0.2"/>
    <row r="12865" hidden="1" x14ac:dyDescent="0.2"/>
    <row r="12866" hidden="1" x14ac:dyDescent="0.2"/>
    <row r="12867" hidden="1" x14ac:dyDescent="0.2"/>
    <row r="12868" hidden="1" x14ac:dyDescent="0.2"/>
    <row r="12869" hidden="1" x14ac:dyDescent="0.2"/>
    <row r="12870" hidden="1" x14ac:dyDescent="0.2"/>
    <row r="12871" hidden="1" x14ac:dyDescent="0.2"/>
    <row r="12872" hidden="1" x14ac:dyDescent="0.2"/>
    <row r="12873" hidden="1" x14ac:dyDescent="0.2"/>
    <row r="12874" hidden="1" x14ac:dyDescent="0.2"/>
    <row r="12875" hidden="1" x14ac:dyDescent="0.2"/>
    <row r="12876" hidden="1" x14ac:dyDescent="0.2"/>
    <row r="12877" hidden="1" x14ac:dyDescent="0.2"/>
    <row r="12878" hidden="1" x14ac:dyDescent="0.2"/>
    <row r="12879" hidden="1" x14ac:dyDescent="0.2"/>
    <row r="12880" hidden="1" x14ac:dyDescent="0.2"/>
    <row r="12881" hidden="1" x14ac:dyDescent="0.2"/>
    <row r="12882" hidden="1" x14ac:dyDescent="0.2"/>
    <row r="12883" hidden="1" x14ac:dyDescent="0.2"/>
    <row r="12884" hidden="1" x14ac:dyDescent="0.2"/>
    <row r="12885" hidden="1" x14ac:dyDescent="0.2"/>
    <row r="12886" hidden="1" x14ac:dyDescent="0.2"/>
    <row r="12887" hidden="1" x14ac:dyDescent="0.2"/>
    <row r="12888" hidden="1" x14ac:dyDescent="0.2"/>
    <row r="12889" hidden="1" x14ac:dyDescent="0.2"/>
    <row r="12890" hidden="1" x14ac:dyDescent="0.2"/>
    <row r="12891" hidden="1" x14ac:dyDescent="0.2"/>
    <row r="12892" hidden="1" x14ac:dyDescent="0.2"/>
    <row r="12893" hidden="1" x14ac:dyDescent="0.2"/>
    <row r="12894" hidden="1" x14ac:dyDescent="0.2"/>
    <row r="12895" hidden="1" x14ac:dyDescent="0.2"/>
    <row r="12896" hidden="1" x14ac:dyDescent="0.2"/>
    <row r="12897" hidden="1" x14ac:dyDescent="0.2"/>
    <row r="12898" hidden="1" x14ac:dyDescent="0.2"/>
    <row r="12899" hidden="1" x14ac:dyDescent="0.2"/>
    <row r="12900" hidden="1" x14ac:dyDescent="0.2"/>
    <row r="12901" hidden="1" x14ac:dyDescent="0.2"/>
    <row r="12902" hidden="1" x14ac:dyDescent="0.2"/>
    <row r="12903" hidden="1" x14ac:dyDescent="0.2"/>
    <row r="12904" hidden="1" x14ac:dyDescent="0.2"/>
    <row r="12905" hidden="1" x14ac:dyDescent="0.2"/>
    <row r="12906" hidden="1" x14ac:dyDescent="0.2"/>
    <row r="12907" hidden="1" x14ac:dyDescent="0.2"/>
    <row r="12908" hidden="1" x14ac:dyDescent="0.2"/>
    <row r="12909" hidden="1" x14ac:dyDescent="0.2"/>
    <row r="12910" hidden="1" x14ac:dyDescent="0.2"/>
    <row r="12911" hidden="1" x14ac:dyDescent="0.2"/>
    <row r="12912" hidden="1" x14ac:dyDescent="0.2"/>
    <row r="12913" hidden="1" x14ac:dyDescent="0.2"/>
    <row r="12914" hidden="1" x14ac:dyDescent="0.2"/>
    <row r="12915" hidden="1" x14ac:dyDescent="0.2"/>
    <row r="12916" hidden="1" x14ac:dyDescent="0.2"/>
    <row r="12917" hidden="1" x14ac:dyDescent="0.2"/>
    <row r="12918" hidden="1" x14ac:dyDescent="0.2"/>
    <row r="12919" hidden="1" x14ac:dyDescent="0.2"/>
    <row r="12920" hidden="1" x14ac:dyDescent="0.2"/>
    <row r="12921" hidden="1" x14ac:dyDescent="0.2"/>
    <row r="12922" hidden="1" x14ac:dyDescent="0.2"/>
    <row r="12923" hidden="1" x14ac:dyDescent="0.2"/>
    <row r="12924" hidden="1" x14ac:dyDescent="0.2"/>
    <row r="12925" hidden="1" x14ac:dyDescent="0.2"/>
    <row r="12926" hidden="1" x14ac:dyDescent="0.2"/>
    <row r="12927" hidden="1" x14ac:dyDescent="0.2"/>
    <row r="12928" hidden="1" x14ac:dyDescent="0.2"/>
    <row r="12929" hidden="1" x14ac:dyDescent="0.2"/>
    <row r="12930" hidden="1" x14ac:dyDescent="0.2"/>
    <row r="12931" hidden="1" x14ac:dyDescent="0.2"/>
    <row r="12932" hidden="1" x14ac:dyDescent="0.2"/>
    <row r="12933" hidden="1" x14ac:dyDescent="0.2"/>
    <row r="12934" hidden="1" x14ac:dyDescent="0.2"/>
    <row r="12935" hidden="1" x14ac:dyDescent="0.2"/>
    <row r="12936" hidden="1" x14ac:dyDescent="0.2"/>
    <row r="12937" hidden="1" x14ac:dyDescent="0.2"/>
    <row r="12938" hidden="1" x14ac:dyDescent="0.2"/>
    <row r="12939" hidden="1" x14ac:dyDescent="0.2"/>
    <row r="12940" hidden="1" x14ac:dyDescent="0.2"/>
    <row r="12941" hidden="1" x14ac:dyDescent="0.2"/>
    <row r="12942" hidden="1" x14ac:dyDescent="0.2"/>
    <row r="12943" hidden="1" x14ac:dyDescent="0.2"/>
    <row r="12944" hidden="1" x14ac:dyDescent="0.2"/>
    <row r="12945" hidden="1" x14ac:dyDescent="0.2"/>
    <row r="12946" hidden="1" x14ac:dyDescent="0.2"/>
    <row r="12947" hidden="1" x14ac:dyDescent="0.2"/>
    <row r="12948" hidden="1" x14ac:dyDescent="0.2"/>
    <row r="12949" hidden="1" x14ac:dyDescent="0.2"/>
    <row r="12950" hidden="1" x14ac:dyDescent="0.2"/>
    <row r="12951" hidden="1" x14ac:dyDescent="0.2"/>
    <row r="12952" hidden="1" x14ac:dyDescent="0.2"/>
    <row r="12953" hidden="1" x14ac:dyDescent="0.2"/>
    <row r="12954" hidden="1" x14ac:dyDescent="0.2"/>
    <row r="12955" hidden="1" x14ac:dyDescent="0.2"/>
    <row r="12956" hidden="1" x14ac:dyDescent="0.2"/>
    <row r="12957" hidden="1" x14ac:dyDescent="0.2"/>
    <row r="12958" hidden="1" x14ac:dyDescent="0.2"/>
    <row r="12959" hidden="1" x14ac:dyDescent="0.2"/>
    <row r="12960" hidden="1" x14ac:dyDescent="0.2"/>
    <row r="12961" hidden="1" x14ac:dyDescent="0.2"/>
    <row r="12962" hidden="1" x14ac:dyDescent="0.2"/>
    <row r="12963" hidden="1" x14ac:dyDescent="0.2"/>
    <row r="12964" hidden="1" x14ac:dyDescent="0.2"/>
    <row r="12965" hidden="1" x14ac:dyDescent="0.2"/>
    <row r="12966" hidden="1" x14ac:dyDescent="0.2"/>
    <row r="12967" hidden="1" x14ac:dyDescent="0.2"/>
    <row r="12968" hidden="1" x14ac:dyDescent="0.2"/>
    <row r="12969" hidden="1" x14ac:dyDescent="0.2"/>
    <row r="12970" hidden="1" x14ac:dyDescent="0.2"/>
    <row r="12971" hidden="1" x14ac:dyDescent="0.2"/>
    <row r="12972" hidden="1" x14ac:dyDescent="0.2"/>
    <row r="12973" hidden="1" x14ac:dyDescent="0.2"/>
    <row r="12974" hidden="1" x14ac:dyDescent="0.2"/>
    <row r="12975" hidden="1" x14ac:dyDescent="0.2"/>
    <row r="12976" hidden="1" x14ac:dyDescent="0.2"/>
    <row r="12977" hidden="1" x14ac:dyDescent="0.2"/>
    <row r="12978" hidden="1" x14ac:dyDescent="0.2"/>
    <row r="12979" hidden="1" x14ac:dyDescent="0.2"/>
    <row r="12980" hidden="1" x14ac:dyDescent="0.2"/>
    <row r="12981" hidden="1" x14ac:dyDescent="0.2"/>
    <row r="12982" hidden="1" x14ac:dyDescent="0.2"/>
    <row r="12983" hidden="1" x14ac:dyDescent="0.2"/>
    <row r="12984" hidden="1" x14ac:dyDescent="0.2"/>
    <row r="12985" hidden="1" x14ac:dyDescent="0.2"/>
    <row r="12986" hidden="1" x14ac:dyDescent="0.2"/>
    <row r="12987" hidden="1" x14ac:dyDescent="0.2"/>
    <row r="12988" hidden="1" x14ac:dyDescent="0.2"/>
    <row r="12989" hidden="1" x14ac:dyDescent="0.2"/>
    <row r="12990" hidden="1" x14ac:dyDescent="0.2"/>
    <row r="12991" hidden="1" x14ac:dyDescent="0.2"/>
    <row r="12992" hidden="1" x14ac:dyDescent="0.2"/>
    <row r="12993" hidden="1" x14ac:dyDescent="0.2"/>
    <row r="12994" hidden="1" x14ac:dyDescent="0.2"/>
    <row r="12995" hidden="1" x14ac:dyDescent="0.2"/>
    <row r="12996" hidden="1" x14ac:dyDescent="0.2"/>
    <row r="12997" hidden="1" x14ac:dyDescent="0.2"/>
    <row r="12998" hidden="1" x14ac:dyDescent="0.2"/>
    <row r="12999" hidden="1" x14ac:dyDescent="0.2"/>
    <row r="13000" hidden="1" x14ac:dyDescent="0.2"/>
    <row r="13001" hidden="1" x14ac:dyDescent="0.2"/>
    <row r="13002" hidden="1" x14ac:dyDescent="0.2"/>
    <row r="13003" hidden="1" x14ac:dyDescent="0.2"/>
    <row r="13004" hidden="1" x14ac:dyDescent="0.2"/>
    <row r="13005" hidden="1" x14ac:dyDescent="0.2"/>
    <row r="13006" hidden="1" x14ac:dyDescent="0.2"/>
    <row r="13007" hidden="1" x14ac:dyDescent="0.2"/>
    <row r="13008" hidden="1" x14ac:dyDescent="0.2"/>
    <row r="13009" hidden="1" x14ac:dyDescent="0.2"/>
    <row r="13010" hidden="1" x14ac:dyDescent="0.2"/>
    <row r="13011" hidden="1" x14ac:dyDescent="0.2"/>
    <row r="13012" hidden="1" x14ac:dyDescent="0.2"/>
    <row r="13013" hidden="1" x14ac:dyDescent="0.2"/>
    <row r="13014" hidden="1" x14ac:dyDescent="0.2"/>
    <row r="13015" hidden="1" x14ac:dyDescent="0.2"/>
    <row r="13016" hidden="1" x14ac:dyDescent="0.2"/>
    <row r="13017" hidden="1" x14ac:dyDescent="0.2"/>
    <row r="13018" hidden="1" x14ac:dyDescent="0.2"/>
    <row r="13019" hidden="1" x14ac:dyDescent="0.2"/>
    <row r="13020" hidden="1" x14ac:dyDescent="0.2"/>
    <row r="13021" hidden="1" x14ac:dyDescent="0.2"/>
    <row r="13022" hidden="1" x14ac:dyDescent="0.2"/>
    <row r="13023" hidden="1" x14ac:dyDescent="0.2"/>
    <row r="13024" hidden="1" x14ac:dyDescent="0.2"/>
    <row r="13025" hidden="1" x14ac:dyDescent="0.2"/>
    <row r="13026" hidden="1" x14ac:dyDescent="0.2"/>
    <row r="13027" hidden="1" x14ac:dyDescent="0.2"/>
    <row r="13028" hidden="1" x14ac:dyDescent="0.2"/>
    <row r="13029" hidden="1" x14ac:dyDescent="0.2"/>
    <row r="13030" hidden="1" x14ac:dyDescent="0.2"/>
    <row r="13031" hidden="1" x14ac:dyDescent="0.2"/>
    <row r="13032" hidden="1" x14ac:dyDescent="0.2"/>
    <row r="13033" hidden="1" x14ac:dyDescent="0.2"/>
    <row r="13034" hidden="1" x14ac:dyDescent="0.2"/>
    <row r="13035" hidden="1" x14ac:dyDescent="0.2"/>
    <row r="13036" hidden="1" x14ac:dyDescent="0.2"/>
    <row r="13037" hidden="1" x14ac:dyDescent="0.2"/>
    <row r="13038" hidden="1" x14ac:dyDescent="0.2"/>
    <row r="13039" hidden="1" x14ac:dyDescent="0.2"/>
    <row r="13040" hidden="1" x14ac:dyDescent="0.2"/>
    <row r="13041" hidden="1" x14ac:dyDescent="0.2"/>
    <row r="13042" hidden="1" x14ac:dyDescent="0.2"/>
    <row r="13043" hidden="1" x14ac:dyDescent="0.2"/>
    <row r="13044" hidden="1" x14ac:dyDescent="0.2"/>
    <row r="13045" hidden="1" x14ac:dyDescent="0.2"/>
    <row r="13046" hidden="1" x14ac:dyDescent="0.2"/>
    <row r="13047" hidden="1" x14ac:dyDescent="0.2"/>
    <row r="13048" hidden="1" x14ac:dyDescent="0.2"/>
    <row r="13049" hidden="1" x14ac:dyDescent="0.2"/>
    <row r="13050" hidden="1" x14ac:dyDescent="0.2"/>
    <row r="13051" hidden="1" x14ac:dyDescent="0.2"/>
    <row r="13052" hidden="1" x14ac:dyDescent="0.2"/>
    <row r="13053" hidden="1" x14ac:dyDescent="0.2"/>
    <row r="13054" hidden="1" x14ac:dyDescent="0.2"/>
    <row r="13055" hidden="1" x14ac:dyDescent="0.2"/>
    <row r="13056" hidden="1" x14ac:dyDescent="0.2"/>
    <row r="13057" hidden="1" x14ac:dyDescent="0.2"/>
    <row r="13058" hidden="1" x14ac:dyDescent="0.2"/>
    <row r="13059" hidden="1" x14ac:dyDescent="0.2"/>
    <row r="13060" hidden="1" x14ac:dyDescent="0.2"/>
    <row r="13061" hidden="1" x14ac:dyDescent="0.2"/>
    <row r="13062" hidden="1" x14ac:dyDescent="0.2"/>
    <row r="13063" hidden="1" x14ac:dyDescent="0.2"/>
    <row r="13064" hidden="1" x14ac:dyDescent="0.2"/>
    <row r="13065" hidden="1" x14ac:dyDescent="0.2"/>
    <row r="13066" hidden="1" x14ac:dyDescent="0.2"/>
    <row r="13067" hidden="1" x14ac:dyDescent="0.2"/>
    <row r="13068" hidden="1" x14ac:dyDescent="0.2"/>
    <row r="13069" hidden="1" x14ac:dyDescent="0.2"/>
    <row r="13070" hidden="1" x14ac:dyDescent="0.2"/>
    <row r="13071" hidden="1" x14ac:dyDescent="0.2"/>
    <row r="13072" hidden="1" x14ac:dyDescent="0.2"/>
    <row r="13073" hidden="1" x14ac:dyDescent="0.2"/>
    <row r="13074" hidden="1" x14ac:dyDescent="0.2"/>
    <row r="13075" hidden="1" x14ac:dyDescent="0.2"/>
    <row r="13076" hidden="1" x14ac:dyDescent="0.2"/>
    <row r="13077" hidden="1" x14ac:dyDescent="0.2"/>
    <row r="13078" hidden="1" x14ac:dyDescent="0.2"/>
    <row r="13079" hidden="1" x14ac:dyDescent="0.2"/>
    <row r="13080" hidden="1" x14ac:dyDescent="0.2"/>
    <row r="13081" hidden="1" x14ac:dyDescent="0.2"/>
    <row r="13082" hidden="1" x14ac:dyDescent="0.2"/>
    <row r="13083" hidden="1" x14ac:dyDescent="0.2"/>
    <row r="13084" hidden="1" x14ac:dyDescent="0.2"/>
    <row r="13085" hidden="1" x14ac:dyDescent="0.2"/>
    <row r="13086" hidden="1" x14ac:dyDescent="0.2"/>
    <row r="13087" hidden="1" x14ac:dyDescent="0.2"/>
    <row r="13088" hidden="1" x14ac:dyDescent="0.2"/>
    <row r="13089" hidden="1" x14ac:dyDescent="0.2"/>
    <row r="13090" hidden="1" x14ac:dyDescent="0.2"/>
    <row r="13091" hidden="1" x14ac:dyDescent="0.2"/>
    <row r="13092" hidden="1" x14ac:dyDescent="0.2"/>
    <row r="13093" hidden="1" x14ac:dyDescent="0.2"/>
    <row r="13094" hidden="1" x14ac:dyDescent="0.2"/>
    <row r="13095" hidden="1" x14ac:dyDescent="0.2"/>
    <row r="13096" hidden="1" x14ac:dyDescent="0.2"/>
    <row r="13097" hidden="1" x14ac:dyDescent="0.2"/>
    <row r="13098" hidden="1" x14ac:dyDescent="0.2"/>
    <row r="13099" hidden="1" x14ac:dyDescent="0.2"/>
    <row r="13100" hidden="1" x14ac:dyDescent="0.2"/>
    <row r="13101" hidden="1" x14ac:dyDescent="0.2"/>
    <row r="13102" hidden="1" x14ac:dyDescent="0.2"/>
    <row r="13103" hidden="1" x14ac:dyDescent="0.2"/>
    <row r="13104" hidden="1" x14ac:dyDescent="0.2"/>
    <row r="13105" hidden="1" x14ac:dyDescent="0.2"/>
    <row r="13106" hidden="1" x14ac:dyDescent="0.2"/>
    <row r="13107" hidden="1" x14ac:dyDescent="0.2"/>
    <row r="13108" hidden="1" x14ac:dyDescent="0.2"/>
    <row r="13109" hidden="1" x14ac:dyDescent="0.2"/>
    <row r="13110" hidden="1" x14ac:dyDescent="0.2"/>
    <row r="13111" hidden="1" x14ac:dyDescent="0.2"/>
    <row r="13112" hidden="1" x14ac:dyDescent="0.2"/>
    <row r="13113" hidden="1" x14ac:dyDescent="0.2"/>
    <row r="13114" hidden="1" x14ac:dyDescent="0.2"/>
    <row r="13115" hidden="1" x14ac:dyDescent="0.2"/>
    <row r="13116" hidden="1" x14ac:dyDescent="0.2"/>
    <row r="13117" hidden="1" x14ac:dyDescent="0.2"/>
    <row r="13118" hidden="1" x14ac:dyDescent="0.2"/>
    <row r="13119" hidden="1" x14ac:dyDescent="0.2"/>
    <row r="13120" hidden="1" x14ac:dyDescent="0.2"/>
    <row r="13121" hidden="1" x14ac:dyDescent="0.2"/>
    <row r="13122" hidden="1" x14ac:dyDescent="0.2"/>
    <row r="13123" hidden="1" x14ac:dyDescent="0.2"/>
    <row r="13124" hidden="1" x14ac:dyDescent="0.2"/>
    <row r="13125" hidden="1" x14ac:dyDescent="0.2"/>
    <row r="13126" hidden="1" x14ac:dyDescent="0.2"/>
    <row r="13127" hidden="1" x14ac:dyDescent="0.2"/>
    <row r="13128" hidden="1" x14ac:dyDescent="0.2"/>
    <row r="13129" hidden="1" x14ac:dyDescent="0.2"/>
    <row r="13130" hidden="1" x14ac:dyDescent="0.2"/>
    <row r="13131" hidden="1" x14ac:dyDescent="0.2"/>
    <row r="13132" hidden="1" x14ac:dyDescent="0.2"/>
    <row r="13133" hidden="1" x14ac:dyDescent="0.2"/>
    <row r="13134" hidden="1" x14ac:dyDescent="0.2"/>
    <row r="13135" hidden="1" x14ac:dyDescent="0.2"/>
    <row r="13136" hidden="1" x14ac:dyDescent="0.2"/>
    <row r="13137" hidden="1" x14ac:dyDescent="0.2"/>
    <row r="13138" hidden="1" x14ac:dyDescent="0.2"/>
    <row r="13139" hidden="1" x14ac:dyDescent="0.2"/>
    <row r="13140" hidden="1" x14ac:dyDescent="0.2"/>
    <row r="13141" hidden="1" x14ac:dyDescent="0.2"/>
    <row r="13142" hidden="1" x14ac:dyDescent="0.2"/>
    <row r="13143" hidden="1" x14ac:dyDescent="0.2"/>
    <row r="13144" hidden="1" x14ac:dyDescent="0.2"/>
    <row r="13145" hidden="1" x14ac:dyDescent="0.2"/>
    <row r="13146" hidden="1" x14ac:dyDescent="0.2"/>
    <row r="13147" hidden="1" x14ac:dyDescent="0.2"/>
    <row r="13148" hidden="1" x14ac:dyDescent="0.2"/>
    <row r="13149" hidden="1" x14ac:dyDescent="0.2"/>
    <row r="13150" hidden="1" x14ac:dyDescent="0.2"/>
    <row r="13151" hidden="1" x14ac:dyDescent="0.2"/>
    <row r="13152" hidden="1" x14ac:dyDescent="0.2"/>
    <row r="13153" hidden="1" x14ac:dyDescent="0.2"/>
    <row r="13154" hidden="1" x14ac:dyDescent="0.2"/>
    <row r="13155" hidden="1" x14ac:dyDescent="0.2"/>
    <row r="13156" hidden="1" x14ac:dyDescent="0.2"/>
    <row r="13157" hidden="1" x14ac:dyDescent="0.2"/>
    <row r="13158" hidden="1" x14ac:dyDescent="0.2"/>
    <row r="13159" hidden="1" x14ac:dyDescent="0.2"/>
    <row r="13160" hidden="1" x14ac:dyDescent="0.2"/>
    <row r="13161" hidden="1" x14ac:dyDescent="0.2"/>
    <row r="13162" hidden="1" x14ac:dyDescent="0.2"/>
    <row r="13163" hidden="1" x14ac:dyDescent="0.2"/>
    <row r="13164" hidden="1" x14ac:dyDescent="0.2"/>
    <row r="13165" hidden="1" x14ac:dyDescent="0.2"/>
    <row r="13166" hidden="1" x14ac:dyDescent="0.2"/>
    <row r="13167" hidden="1" x14ac:dyDescent="0.2"/>
    <row r="13168" hidden="1" x14ac:dyDescent="0.2"/>
    <row r="13169" hidden="1" x14ac:dyDescent="0.2"/>
    <row r="13170" hidden="1" x14ac:dyDescent="0.2"/>
    <row r="13171" hidden="1" x14ac:dyDescent="0.2"/>
    <row r="13172" hidden="1" x14ac:dyDescent="0.2"/>
    <row r="13173" hidden="1" x14ac:dyDescent="0.2"/>
    <row r="13174" hidden="1" x14ac:dyDescent="0.2"/>
    <row r="13175" hidden="1" x14ac:dyDescent="0.2"/>
    <row r="13176" hidden="1" x14ac:dyDescent="0.2"/>
    <row r="13177" hidden="1" x14ac:dyDescent="0.2"/>
    <row r="13178" hidden="1" x14ac:dyDescent="0.2"/>
    <row r="13179" hidden="1" x14ac:dyDescent="0.2"/>
    <row r="13180" hidden="1" x14ac:dyDescent="0.2"/>
    <row r="13181" hidden="1" x14ac:dyDescent="0.2"/>
    <row r="13182" hidden="1" x14ac:dyDescent="0.2"/>
    <row r="13183" hidden="1" x14ac:dyDescent="0.2"/>
    <row r="13184" hidden="1" x14ac:dyDescent="0.2"/>
    <row r="13185" hidden="1" x14ac:dyDescent="0.2"/>
    <row r="13186" hidden="1" x14ac:dyDescent="0.2"/>
    <row r="13187" hidden="1" x14ac:dyDescent="0.2"/>
    <row r="13188" hidden="1" x14ac:dyDescent="0.2"/>
    <row r="13189" hidden="1" x14ac:dyDescent="0.2"/>
    <row r="13190" hidden="1" x14ac:dyDescent="0.2"/>
    <row r="13191" hidden="1" x14ac:dyDescent="0.2"/>
    <row r="13192" hidden="1" x14ac:dyDescent="0.2"/>
    <row r="13193" hidden="1" x14ac:dyDescent="0.2"/>
    <row r="13194" hidden="1" x14ac:dyDescent="0.2"/>
    <row r="13195" hidden="1" x14ac:dyDescent="0.2"/>
    <row r="13196" hidden="1" x14ac:dyDescent="0.2"/>
    <row r="13197" hidden="1" x14ac:dyDescent="0.2"/>
    <row r="13198" hidden="1" x14ac:dyDescent="0.2"/>
    <row r="13199" hidden="1" x14ac:dyDescent="0.2"/>
    <row r="13200" hidden="1" x14ac:dyDescent="0.2"/>
    <row r="13201" hidden="1" x14ac:dyDescent="0.2"/>
    <row r="13202" hidden="1" x14ac:dyDescent="0.2"/>
    <row r="13203" hidden="1" x14ac:dyDescent="0.2"/>
    <row r="13204" hidden="1" x14ac:dyDescent="0.2"/>
    <row r="13205" hidden="1" x14ac:dyDescent="0.2"/>
    <row r="13206" hidden="1" x14ac:dyDescent="0.2"/>
    <row r="13207" hidden="1" x14ac:dyDescent="0.2"/>
    <row r="13208" hidden="1" x14ac:dyDescent="0.2"/>
    <row r="13209" hidden="1" x14ac:dyDescent="0.2"/>
    <row r="13210" hidden="1" x14ac:dyDescent="0.2"/>
    <row r="13211" hidden="1" x14ac:dyDescent="0.2"/>
    <row r="13212" hidden="1" x14ac:dyDescent="0.2"/>
    <row r="13213" hidden="1" x14ac:dyDescent="0.2"/>
    <row r="13214" hidden="1" x14ac:dyDescent="0.2"/>
    <row r="13215" hidden="1" x14ac:dyDescent="0.2"/>
    <row r="13216" hidden="1" x14ac:dyDescent="0.2"/>
    <row r="13217" hidden="1" x14ac:dyDescent="0.2"/>
    <row r="13218" hidden="1" x14ac:dyDescent="0.2"/>
    <row r="13219" hidden="1" x14ac:dyDescent="0.2"/>
    <row r="13220" hidden="1" x14ac:dyDescent="0.2"/>
    <row r="13221" hidden="1" x14ac:dyDescent="0.2"/>
    <row r="13222" hidden="1" x14ac:dyDescent="0.2"/>
    <row r="13223" hidden="1" x14ac:dyDescent="0.2"/>
    <row r="13224" hidden="1" x14ac:dyDescent="0.2"/>
    <row r="13225" hidden="1" x14ac:dyDescent="0.2"/>
    <row r="13226" hidden="1" x14ac:dyDescent="0.2"/>
    <row r="13227" hidden="1" x14ac:dyDescent="0.2"/>
    <row r="13228" hidden="1" x14ac:dyDescent="0.2"/>
    <row r="13229" hidden="1" x14ac:dyDescent="0.2"/>
    <row r="13230" hidden="1" x14ac:dyDescent="0.2"/>
    <row r="13231" hidden="1" x14ac:dyDescent="0.2"/>
    <row r="13232" hidden="1" x14ac:dyDescent="0.2"/>
    <row r="13233" hidden="1" x14ac:dyDescent="0.2"/>
    <row r="13234" hidden="1" x14ac:dyDescent="0.2"/>
    <row r="13235" hidden="1" x14ac:dyDescent="0.2"/>
    <row r="13236" hidden="1" x14ac:dyDescent="0.2"/>
    <row r="13237" hidden="1" x14ac:dyDescent="0.2"/>
    <row r="13238" hidden="1" x14ac:dyDescent="0.2"/>
    <row r="13239" hidden="1" x14ac:dyDescent="0.2"/>
    <row r="13240" hidden="1" x14ac:dyDescent="0.2"/>
    <row r="13241" hidden="1" x14ac:dyDescent="0.2"/>
    <row r="13242" hidden="1" x14ac:dyDescent="0.2"/>
    <row r="13243" hidden="1" x14ac:dyDescent="0.2"/>
    <row r="13244" hidden="1" x14ac:dyDescent="0.2"/>
    <row r="13245" hidden="1" x14ac:dyDescent="0.2"/>
    <row r="13246" hidden="1" x14ac:dyDescent="0.2"/>
    <row r="13247" hidden="1" x14ac:dyDescent="0.2"/>
    <row r="13248" hidden="1" x14ac:dyDescent="0.2"/>
    <row r="13249" hidden="1" x14ac:dyDescent="0.2"/>
    <row r="13250" hidden="1" x14ac:dyDescent="0.2"/>
    <row r="13251" hidden="1" x14ac:dyDescent="0.2"/>
    <row r="13252" hidden="1" x14ac:dyDescent="0.2"/>
    <row r="13253" hidden="1" x14ac:dyDescent="0.2"/>
    <row r="13254" hidden="1" x14ac:dyDescent="0.2"/>
    <row r="13255" hidden="1" x14ac:dyDescent="0.2"/>
    <row r="13256" hidden="1" x14ac:dyDescent="0.2"/>
    <row r="13257" hidden="1" x14ac:dyDescent="0.2"/>
    <row r="13258" hidden="1" x14ac:dyDescent="0.2"/>
    <row r="13259" hidden="1" x14ac:dyDescent="0.2"/>
    <row r="13260" hidden="1" x14ac:dyDescent="0.2"/>
    <row r="13261" hidden="1" x14ac:dyDescent="0.2"/>
    <row r="13262" hidden="1" x14ac:dyDescent="0.2"/>
    <row r="13263" hidden="1" x14ac:dyDescent="0.2"/>
    <row r="13264" hidden="1" x14ac:dyDescent="0.2"/>
    <row r="13265" hidden="1" x14ac:dyDescent="0.2"/>
    <row r="13266" hidden="1" x14ac:dyDescent="0.2"/>
    <row r="13267" hidden="1" x14ac:dyDescent="0.2"/>
    <row r="13268" hidden="1" x14ac:dyDescent="0.2"/>
    <row r="13269" hidden="1" x14ac:dyDescent="0.2"/>
    <row r="13270" hidden="1" x14ac:dyDescent="0.2"/>
    <row r="13271" hidden="1" x14ac:dyDescent="0.2"/>
    <row r="13272" hidden="1" x14ac:dyDescent="0.2"/>
    <row r="13273" hidden="1" x14ac:dyDescent="0.2"/>
    <row r="13274" hidden="1" x14ac:dyDescent="0.2"/>
    <row r="13275" hidden="1" x14ac:dyDescent="0.2"/>
    <row r="13276" hidden="1" x14ac:dyDescent="0.2"/>
    <row r="13277" hidden="1" x14ac:dyDescent="0.2"/>
    <row r="13278" hidden="1" x14ac:dyDescent="0.2"/>
    <row r="13279" hidden="1" x14ac:dyDescent="0.2"/>
    <row r="13280" hidden="1" x14ac:dyDescent="0.2"/>
    <row r="13281" hidden="1" x14ac:dyDescent="0.2"/>
    <row r="13282" hidden="1" x14ac:dyDescent="0.2"/>
    <row r="13283" hidden="1" x14ac:dyDescent="0.2"/>
    <row r="13284" hidden="1" x14ac:dyDescent="0.2"/>
    <row r="13285" hidden="1" x14ac:dyDescent="0.2"/>
    <row r="13286" hidden="1" x14ac:dyDescent="0.2"/>
    <row r="13287" hidden="1" x14ac:dyDescent="0.2"/>
    <row r="13288" hidden="1" x14ac:dyDescent="0.2"/>
    <row r="13289" hidden="1" x14ac:dyDescent="0.2"/>
    <row r="13290" hidden="1" x14ac:dyDescent="0.2"/>
    <row r="13291" hidden="1" x14ac:dyDescent="0.2"/>
    <row r="13292" hidden="1" x14ac:dyDescent="0.2"/>
    <row r="13293" hidden="1" x14ac:dyDescent="0.2"/>
    <row r="13294" hidden="1" x14ac:dyDescent="0.2"/>
    <row r="13295" hidden="1" x14ac:dyDescent="0.2"/>
    <row r="13296" hidden="1" x14ac:dyDescent="0.2"/>
    <row r="13297" hidden="1" x14ac:dyDescent="0.2"/>
    <row r="13298" hidden="1" x14ac:dyDescent="0.2"/>
    <row r="13299" hidden="1" x14ac:dyDescent="0.2"/>
    <row r="13300" hidden="1" x14ac:dyDescent="0.2"/>
    <row r="13301" hidden="1" x14ac:dyDescent="0.2"/>
    <row r="13302" hidden="1" x14ac:dyDescent="0.2"/>
    <row r="13303" hidden="1" x14ac:dyDescent="0.2"/>
    <row r="13304" hidden="1" x14ac:dyDescent="0.2"/>
    <row r="13305" hidden="1" x14ac:dyDescent="0.2"/>
    <row r="13306" hidden="1" x14ac:dyDescent="0.2"/>
    <row r="13307" hidden="1" x14ac:dyDescent="0.2"/>
    <row r="13308" hidden="1" x14ac:dyDescent="0.2"/>
    <row r="13309" hidden="1" x14ac:dyDescent="0.2"/>
    <row r="13310" hidden="1" x14ac:dyDescent="0.2"/>
    <row r="13311" hidden="1" x14ac:dyDescent="0.2"/>
    <row r="13312" hidden="1" x14ac:dyDescent="0.2"/>
    <row r="13313" hidden="1" x14ac:dyDescent="0.2"/>
    <row r="13314" hidden="1" x14ac:dyDescent="0.2"/>
    <row r="13315" hidden="1" x14ac:dyDescent="0.2"/>
    <row r="13316" hidden="1" x14ac:dyDescent="0.2"/>
    <row r="13317" hidden="1" x14ac:dyDescent="0.2"/>
    <row r="13318" hidden="1" x14ac:dyDescent="0.2"/>
    <row r="13319" hidden="1" x14ac:dyDescent="0.2"/>
    <row r="13320" hidden="1" x14ac:dyDescent="0.2"/>
    <row r="13321" hidden="1" x14ac:dyDescent="0.2"/>
    <row r="13322" hidden="1" x14ac:dyDescent="0.2"/>
    <row r="13323" hidden="1" x14ac:dyDescent="0.2"/>
    <row r="13324" hidden="1" x14ac:dyDescent="0.2"/>
    <row r="13325" hidden="1" x14ac:dyDescent="0.2"/>
    <row r="13326" hidden="1" x14ac:dyDescent="0.2"/>
    <row r="13327" hidden="1" x14ac:dyDescent="0.2"/>
    <row r="13328" hidden="1" x14ac:dyDescent="0.2"/>
    <row r="13329" hidden="1" x14ac:dyDescent="0.2"/>
    <row r="13330" hidden="1" x14ac:dyDescent="0.2"/>
    <row r="13331" hidden="1" x14ac:dyDescent="0.2"/>
    <row r="13332" hidden="1" x14ac:dyDescent="0.2"/>
    <row r="13333" hidden="1" x14ac:dyDescent="0.2"/>
    <row r="13334" hidden="1" x14ac:dyDescent="0.2"/>
    <row r="13335" hidden="1" x14ac:dyDescent="0.2"/>
    <row r="13336" hidden="1" x14ac:dyDescent="0.2"/>
    <row r="13337" hidden="1" x14ac:dyDescent="0.2"/>
    <row r="13338" hidden="1" x14ac:dyDescent="0.2"/>
    <row r="13339" hidden="1" x14ac:dyDescent="0.2"/>
    <row r="13340" hidden="1" x14ac:dyDescent="0.2"/>
    <row r="13341" hidden="1" x14ac:dyDescent="0.2"/>
    <row r="13342" hidden="1" x14ac:dyDescent="0.2"/>
    <row r="13343" hidden="1" x14ac:dyDescent="0.2"/>
    <row r="13344" hidden="1" x14ac:dyDescent="0.2"/>
    <row r="13345" hidden="1" x14ac:dyDescent="0.2"/>
    <row r="13346" hidden="1" x14ac:dyDescent="0.2"/>
    <row r="13347" hidden="1" x14ac:dyDescent="0.2"/>
    <row r="13348" hidden="1" x14ac:dyDescent="0.2"/>
    <row r="13349" hidden="1" x14ac:dyDescent="0.2"/>
    <row r="13350" hidden="1" x14ac:dyDescent="0.2"/>
    <row r="13351" hidden="1" x14ac:dyDescent="0.2"/>
    <row r="13352" hidden="1" x14ac:dyDescent="0.2"/>
    <row r="13353" hidden="1" x14ac:dyDescent="0.2"/>
    <row r="13354" hidden="1" x14ac:dyDescent="0.2"/>
    <row r="13355" hidden="1" x14ac:dyDescent="0.2"/>
    <row r="13356" hidden="1" x14ac:dyDescent="0.2"/>
    <row r="13357" hidden="1" x14ac:dyDescent="0.2"/>
    <row r="13358" hidden="1" x14ac:dyDescent="0.2"/>
    <row r="13359" hidden="1" x14ac:dyDescent="0.2"/>
    <row r="13360" hidden="1" x14ac:dyDescent="0.2"/>
    <row r="13361" hidden="1" x14ac:dyDescent="0.2"/>
    <row r="13362" hidden="1" x14ac:dyDescent="0.2"/>
    <row r="13363" hidden="1" x14ac:dyDescent="0.2"/>
    <row r="13364" hidden="1" x14ac:dyDescent="0.2"/>
    <row r="13365" hidden="1" x14ac:dyDescent="0.2"/>
    <row r="13366" hidden="1" x14ac:dyDescent="0.2"/>
    <row r="13367" hidden="1" x14ac:dyDescent="0.2"/>
    <row r="13368" hidden="1" x14ac:dyDescent="0.2"/>
    <row r="13369" hidden="1" x14ac:dyDescent="0.2"/>
    <row r="13370" hidden="1" x14ac:dyDescent="0.2"/>
    <row r="13371" hidden="1" x14ac:dyDescent="0.2"/>
    <row r="13372" hidden="1" x14ac:dyDescent="0.2"/>
    <row r="13373" hidden="1" x14ac:dyDescent="0.2"/>
    <row r="13374" hidden="1" x14ac:dyDescent="0.2"/>
    <row r="13375" hidden="1" x14ac:dyDescent="0.2"/>
    <row r="13376" hidden="1" x14ac:dyDescent="0.2"/>
    <row r="13377" hidden="1" x14ac:dyDescent="0.2"/>
    <row r="13378" hidden="1" x14ac:dyDescent="0.2"/>
    <row r="13379" hidden="1" x14ac:dyDescent="0.2"/>
    <row r="13380" hidden="1" x14ac:dyDescent="0.2"/>
    <row r="13381" hidden="1" x14ac:dyDescent="0.2"/>
    <row r="13382" hidden="1" x14ac:dyDescent="0.2"/>
    <row r="13383" hidden="1" x14ac:dyDescent="0.2"/>
    <row r="13384" hidden="1" x14ac:dyDescent="0.2"/>
    <row r="13385" hidden="1" x14ac:dyDescent="0.2"/>
    <row r="13386" hidden="1" x14ac:dyDescent="0.2"/>
    <row r="13387" hidden="1" x14ac:dyDescent="0.2"/>
    <row r="13388" hidden="1" x14ac:dyDescent="0.2"/>
    <row r="13389" hidden="1" x14ac:dyDescent="0.2"/>
    <row r="13390" hidden="1" x14ac:dyDescent="0.2"/>
    <row r="13391" hidden="1" x14ac:dyDescent="0.2"/>
    <row r="13392" hidden="1" x14ac:dyDescent="0.2"/>
    <row r="13393" hidden="1" x14ac:dyDescent="0.2"/>
    <row r="13394" hidden="1" x14ac:dyDescent="0.2"/>
    <row r="13395" hidden="1" x14ac:dyDescent="0.2"/>
    <row r="13396" hidden="1" x14ac:dyDescent="0.2"/>
    <row r="13397" hidden="1" x14ac:dyDescent="0.2"/>
    <row r="13398" hidden="1" x14ac:dyDescent="0.2"/>
    <row r="13399" hidden="1" x14ac:dyDescent="0.2"/>
    <row r="13400" hidden="1" x14ac:dyDescent="0.2"/>
    <row r="13401" hidden="1" x14ac:dyDescent="0.2"/>
    <row r="13402" hidden="1" x14ac:dyDescent="0.2"/>
    <row r="13403" hidden="1" x14ac:dyDescent="0.2"/>
    <row r="13404" hidden="1" x14ac:dyDescent="0.2"/>
    <row r="13405" hidden="1" x14ac:dyDescent="0.2"/>
    <row r="13406" hidden="1" x14ac:dyDescent="0.2"/>
    <row r="13407" hidden="1" x14ac:dyDescent="0.2"/>
    <row r="13408" hidden="1" x14ac:dyDescent="0.2"/>
    <row r="13409" hidden="1" x14ac:dyDescent="0.2"/>
    <row r="13410" hidden="1" x14ac:dyDescent="0.2"/>
    <row r="13411" hidden="1" x14ac:dyDescent="0.2"/>
    <row r="13412" hidden="1" x14ac:dyDescent="0.2"/>
    <row r="13413" hidden="1" x14ac:dyDescent="0.2"/>
    <row r="13414" hidden="1" x14ac:dyDescent="0.2"/>
    <row r="13415" hidden="1" x14ac:dyDescent="0.2"/>
    <row r="13416" hidden="1" x14ac:dyDescent="0.2"/>
    <row r="13417" hidden="1" x14ac:dyDescent="0.2"/>
    <row r="13418" hidden="1" x14ac:dyDescent="0.2"/>
    <row r="13419" hidden="1" x14ac:dyDescent="0.2"/>
    <row r="13420" hidden="1" x14ac:dyDescent="0.2"/>
    <row r="13421" hidden="1" x14ac:dyDescent="0.2"/>
    <row r="13422" hidden="1" x14ac:dyDescent="0.2"/>
    <row r="13423" hidden="1" x14ac:dyDescent="0.2"/>
    <row r="13424" hidden="1" x14ac:dyDescent="0.2"/>
    <row r="13425" hidden="1" x14ac:dyDescent="0.2"/>
    <row r="13426" hidden="1" x14ac:dyDescent="0.2"/>
    <row r="13427" hidden="1" x14ac:dyDescent="0.2"/>
    <row r="13428" hidden="1" x14ac:dyDescent="0.2"/>
    <row r="13429" hidden="1" x14ac:dyDescent="0.2"/>
    <row r="13430" hidden="1" x14ac:dyDescent="0.2"/>
    <row r="13431" hidden="1" x14ac:dyDescent="0.2"/>
    <row r="13432" hidden="1" x14ac:dyDescent="0.2"/>
    <row r="13433" hidden="1" x14ac:dyDescent="0.2"/>
    <row r="13434" hidden="1" x14ac:dyDescent="0.2"/>
    <row r="13435" hidden="1" x14ac:dyDescent="0.2"/>
    <row r="13436" hidden="1" x14ac:dyDescent="0.2"/>
    <row r="13437" hidden="1" x14ac:dyDescent="0.2"/>
    <row r="13438" hidden="1" x14ac:dyDescent="0.2"/>
    <row r="13439" hidden="1" x14ac:dyDescent="0.2"/>
    <row r="13440" hidden="1" x14ac:dyDescent="0.2"/>
    <row r="13441" hidden="1" x14ac:dyDescent="0.2"/>
    <row r="13442" hidden="1" x14ac:dyDescent="0.2"/>
    <row r="13443" hidden="1" x14ac:dyDescent="0.2"/>
    <row r="13444" hidden="1" x14ac:dyDescent="0.2"/>
    <row r="13445" hidden="1" x14ac:dyDescent="0.2"/>
    <row r="13446" hidden="1" x14ac:dyDescent="0.2"/>
    <row r="13447" hidden="1" x14ac:dyDescent="0.2"/>
    <row r="13448" hidden="1" x14ac:dyDescent="0.2"/>
    <row r="13449" hidden="1" x14ac:dyDescent="0.2"/>
    <row r="13450" hidden="1" x14ac:dyDescent="0.2"/>
    <row r="13451" hidden="1" x14ac:dyDescent="0.2"/>
    <row r="13452" hidden="1" x14ac:dyDescent="0.2"/>
    <row r="13453" hidden="1" x14ac:dyDescent="0.2"/>
    <row r="13454" hidden="1" x14ac:dyDescent="0.2"/>
    <row r="13455" hidden="1" x14ac:dyDescent="0.2"/>
    <row r="13456" hidden="1" x14ac:dyDescent="0.2"/>
    <row r="13457" hidden="1" x14ac:dyDescent="0.2"/>
    <row r="13458" hidden="1" x14ac:dyDescent="0.2"/>
    <row r="13459" hidden="1" x14ac:dyDescent="0.2"/>
    <row r="13460" hidden="1" x14ac:dyDescent="0.2"/>
    <row r="13461" hidden="1" x14ac:dyDescent="0.2"/>
    <row r="13462" hidden="1" x14ac:dyDescent="0.2"/>
    <row r="13463" hidden="1" x14ac:dyDescent="0.2"/>
    <row r="13464" hidden="1" x14ac:dyDescent="0.2"/>
    <row r="13465" hidden="1" x14ac:dyDescent="0.2"/>
    <row r="13466" hidden="1" x14ac:dyDescent="0.2"/>
    <row r="13467" hidden="1" x14ac:dyDescent="0.2"/>
    <row r="13468" hidden="1" x14ac:dyDescent="0.2"/>
    <row r="13469" hidden="1" x14ac:dyDescent="0.2"/>
    <row r="13470" hidden="1" x14ac:dyDescent="0.2"/>
    <row r="13471" hidden="1" x14ac:dyDescent="0.2"/>
    <row r="13472" hidden="1" x14ac:dyDescent="0.2"/>
    <row r="13473" hidden="1" x14ac:dyDescent="0.2"/>
    <row r="13474" hidden="1" x14ac:dyDescent="0.2"/>
    <row r="13475" hidden="1" x14ac:dyDescent="0.2"/>
    <row r="13476" hidden="1" x14ac:dyDescent="0.2"/>
    <row r="13477" hidden="1" x14ac:dyDescent="0.2"/>
    <row r="13478" hidden="1" x14ac:dyDescent="0.2"/>
    <row r="13479" hidden="1" x14ac:dyDescent="0.2"/>
    <row r="13480" hidden="1" x14ac:dyDescent="0.2"/>
    <row r="13481" hidden="1" x14ac:dyDescent="0.2"/>
    <row r="13482" hidden="1" x14ac:dyDescent="0.2"/>
    <row r="13483" hidden="1" x14ac:dyDescent="0.2"/>
    <row r="13484" hidden="1" x14ac:dyDescent="0.2"/>
    <row r="13485" hidden="1" x14ac:dyDescent="0.2"/>
    <row r="13486" hidden="1" x14ac:dyDescent="0.2"/>
    <row r="13487" hidden="1" x14ac:dyDescent="0.2"/>
    <row r="13488" hidden="1" x14ac:dyDescent="0.2"/>
    <row r="13489" hidden="1" x14ac:dyDescent="0.2"/>
    <row r="13490" hidden="1" x14ac:dyDescent="0.2"/>
    <row r="13491" hidden="1" x14ac:dyDescent="0.2"/>
    <row r="13492" hidden="1" x14ac:dyDescent="0.2"/>
    <row r="13493" hidden="1" x14ac:dyDescent="0.2"/>
    <row r="13494" hidden="1" x14ac:dyDescent="0.2"/>
    <row r="13495" hidden="1" x14ac:dyDescent="0.2"/>
    <row r="13496" hidden="1" x14ac:dyDescent="0.2"/>
    <row r="13497" hidden="1" x14ac:dyDescent="0.2"/>
    <row r="13498" hidden="1" x14ac:dyDescent="0.2"/>
    <row r="13499" hidden="1" x14ac:dyDescent="0.2"/>
    <row r="13500" hidden="1" x14ac:dyDescent="0.2"/>
    <row r="13501" hidden="1" x14ac:dyDescent="0.2"/>
    <row r="13502" hidden="1" x14ac:dyDescent="0.2"/>
    <row r="13503" hidden="1" x14ac:dyDescent="0.2"/>
    <row r="13504" hidden="1" x14ac:dyDescent="0.2"/>
    <row r="13505" hidden="1" x14ac:dyDescent="0.2"/>
    <row r="13506" hidden="1" x14ac:dyDescent="0.2"/>
    <row r="13507" hidden="1" x14ac:dyDescent="0.2"/>
    <row r="13508" hidden="1" x14ac:dyDescent="0.2"/>
    <row r="13509" hidden="1" x14ac:dyDescent="0.2"/>
    <row r="13510" hidden="1" x14ac:dyDescent="0.2"/>
    <row r="13511" hidden="1" x14ac:dyDescent="0.2"/>
    <row r="13512" hidden="1" x14ac:dyDescent="0.2"/>
    <row r="13513" hidden="1" x14ac:dyDescent="0.2"/>
    <row r="13514" hidden="1" x14ac:dyDescent="0.2"/>
    <row r="13515" hidden="1" x14ac:dyDescent="0.2"/>
    <row r="13516" hidden="1" x14ac:dyDescent="0.2"/>
    <row r="13517" hidden="1" x14ac:dyDescent="0.2"/>
    <row r="13518" hidden="1" x14ac:dyDescent="0.2"/>
    <row r="13519" hidden="1" x14ac:dyDescent="0.2"/>
    <row r="13520" hidden="1" x14ac:dyDescent="0.2"/>
    <row r="13521" hidden="1" x14ac:dyDescent="0.2"/>
    <row r="13522" hidden="1" x14ac:dyDescent="0.2"/>
    <row r="13523" hidden="1" x14ac:dyDescent="0.2"/>
    <row r="13524" hidden="1" x14ac:dyDescent="0.2"/>
    <row r="13525" hidden="1" x14ac:dyDescent="0.2"/>
    <row r="13526" hidden="1" x14ac:dyDescent="0.2"/>
    <row r="13527" hidden="1" x14ac:dyDescent="0.2"/>
    <row r="13528" hidden="1" x14ac:dyDescent="0.2"/>
    <row r="13529" hidden="1" x14ac:dyDescent="0.2"/>
    <row r="13530" hidden="1" x14ac:dyDescent="0.2"/>
    <row r="13531" hidden="1" x14ac:dyDescent="0.2"/>
    <row r="13532" hidden="1" x14ac:dyDescent="0.2"/>
    <row r="13533" hidden="1" x14ac:dyDescent="0.2"/>
    <row r="13534" hidden="1" x14ac:dyDescent="0.2"/>
    <row r="13535" hidden="1" x14ac:dyDescent="0.2"/>
    <row r="13536" hidden="1" x14ac:dyDescent="0.2"/>
    <row r="13537" hidden="1" x14ac:dyDescent="0.2"/>
    <row r="13538" hidden="1" x14ac:dyDescent="0.2"/>
    <row r="13539" hidden="1" x14ac:dyDescent="0.2"/>
    <row r="13540" hidden="1" x14ac:dyDescent="0.2"/>
    <row r="13541" hidden="1" x14ac:dyDescent="0.2"/>
    <row r="13542" hidden="1" x14ac:dyDescent="0.2"/>
    <row r="13543" hidden="1" x14ac:dyDescent="0.2"/>
    <row r="13544" hidden="1" x14ac:dyDescent="0.2"/>
    <row r="13545" hidden="1" x14ac:dyDescent="0.2"/>
    <row r="13546" hidden="1" x14ac:dyDescent="0.2"/>
    <row r="13547" hidden="1" x14ac:dyDescent="0.2"/>
    <row r="13548" hidden="1" x14ac:dyDescent="0.2"/>
    <row r="13549" hidden="1" x14ac:dyDescent="0.2"/>
    <row r="13550" hidden="1" x14ac:dyDescent="0.2"/>
    <row r="13551" hidden="1" x14ac:dyDescent="0.2"/>
    <row r="13552" hidden="1" x14ac:dyDescent="0.2"/>
    <row r="13553" hidden="1" x14ac:dyDescent="0.2"/>
    <row r="13554" hidden="1" x14ac:dyDescent="0.2"/>
    <row r="13555" hidden="1" x14ac:dyDescent="0.2"/>
    <row r="13556" hidden="1" x14ac:dyDescent="0.2"/>
    <row r="13557" hidden="1" x14ac:dyDescent="0.2"/>
    <row r="13558" hidden="1" x14ac:dyDescent="0.2"/>
    <row r="13559" hidden="1" x14ac:dyDescent="0.2"/>
    <row r="13560" hidden="1" x14ac:dyDescent="0.2"/>
    <row r="13561" hidden="1" x14ac:dyDescent="0.2"/>
    <row r="13562" hidden="1" x14ac:dyDescent="0.2"/>
    <row r="13563" hidden="1" x14ac:dyDescent="0.2"/>
    <row r="13564" hidden="1" x14ac:dyDescent="0.2"/>
    <row r="13565" hidden="1" x14ac:dyDescent="0.2"/>
    <row r="13566" hidden="1" x14ac:dyDescent="0.2"/>
    <row r="13567" hidden="1" x14ac:dyDescent="0.2"/>
    <row r="13568" hidden="1" x14ac:dyDescent="0.2"/>
    <row r="13569" hidden="1" x14ac:dyDescent="0.2"/>
    <row r="13570" hidden="1" x14ac:dyDescent="0.2"/>
    <row r="13571" hidden="1" x14ac:dyDescent="0.2"/>
    <row r="13572" hidden="1" x14ac:dyDescent="0.2"/>
    <row r="13573" hidden="1" x14ac:dyDescent="0.2"/>
    <row r="13574" hidden="1" x14ac:dyDescent="0.2"/>
    <row r="13575" hidden="1" x14ac:dyDescent="0.2"/>
    <row r="13576" hidden="1" x14ac:dyDescent="0.2"/>
    <row r="13577" hidden="1" x14ac:dyDescent="0.2"/>
    <row r="13578" hidden="1" x14ac:dyDescent="0.2"/>
    <row r="13579" hidden="1" x14ac:dyDescent="0.2"/>
    <row r="13580" hidden="1" x14ac:dyDescent="0.2"/>
    <row r="13581" hidden="1" x14ac:dyDescent="0.2"/>
    <row r="13582" hidden="1" x14ac:dyDescent="0.2"/>
    <row r="13583" hidden="1" x14ac:dyDescent="0.2"/>
    <row r="13584" hidden="1" x14ac:dyDescent="0.2"/>
    <row r="13585" hidden="1" x14ac:dyDescent="0.2"/>
    <row r="13586" hidden="1" x14ac:dyDescent="0.2"/>
    <row r="13587" hidden="1" x14ac:dyDescent="0.2"/>
    <row r="13588" hidden="1" x14ac:dyDescent="0.2"/>
    <row r="13589" hidden="1" x14ac:dyDescent="0.2"/>
    <row r="13590" hidden="1" x14ac:dyDescent="0.2"/>
    <row r="13591" hidden="1" x14ac:dyDescent="0.2"/>
    <row r="13592" hidden="1" x14ac:dyDescent="0.2"/>
    <row r="13593" hidden="1" x14ac:dyDescent="0.2"/>
    <row r="13594" hidden="1" x14ac:dyDescent="0.2"/>
    <row r="13595" hidden="1" x14ac:dyDescent="0.2"/>
    <row r="13596" hidden="1" x14ac:dyDescent="0.2"/>
    <row r="13597" hidden="1" x14ac:dyDescent="0.2"/>
    <row r="13598" hidden="1" x14ac:dyDescent="0.2"/>
    <row r="13599" hidden="1" x14ac:dyDescent="0.2"/>
    <row r="13600" hidden="1" x14ac:dyDescent="0.2"/>
    <row r="13601" hidden="1" x14ac:dyDescent="0.2"/>
    <row r="13602" hidden="1" x14ac:dyDescent="0.2"/>
    <row r="13603" hidden="1" x14ac:dyDescent="0.2"/>
    <row r="13604" hidden="1" x14ac:dyDescent="0.2"/>
    <row r="13605" hidden="1" x14ac:dyDescent="0.2"/>
    <row r="13606" hidden="1" x14ac:dyDescent="0.2"/>
    <row r="13607" hidden="1" x14ac:dyDescent="0.2"/>
    <row r="13608" hidden="1" x14ac:dyDescent="0.2"/>
    <row r="13609" hidden="1" x14ac:dyDescent="0.2"/>
    <row r="13610" hidden="1" x14ac:dyDescent="0.2"/>
    <row r="13611" hidden="1" x14ac:dyDescent="0.2"/>
    <row r="13612" hidden="1" x14ac:dyDescent="0.2"/>
    <row r="13613" hidden="1" x14ac:dyDescent="0.2"/>
    <row r="13614" hidden="1" x14ac:dyDescent="0.2"/>
    <row r="13615" hidden="1" x14ac:dyDescent="0.2"/>
    <row r="13616" hidden="1" x14ac:dyDescent="0.2"/>
    <row r="13617" hidden="1" x14ac:dyDescent="0.2"/>
    <row r="13618" hidden="1" x14ac:dyDescent="0.2"/>
    <row r="13619" hidden="1" x14ac:dyDescent="0.2"/>
    <row r="13620" hidden="1" x14ac:dyDescent="0.2"/>
    <row r="13621" hidden="1" x14ac:dyDescent="0.2"/>
    <row r="13622" hidden="1" x14ac:dyDescent="0.2"/>
    <row r="13623" hidden="1" x14ac:dyDescent="0.2"/>
    <row r="13624" hidden="1" x14ac:dyDescent="0.2"/>
    <row r="13625" hidden="1" x14ac:dyDescent="0.2"/>
    <row r="13626" hidden="1" x14ac:dyDescent="0.2"/>
    <row r="13627" hidden="1" x14ac:dyDescent="0.2"/>
    <row r="13628" hidden="1" x14ac:dyDescent="0.2"/>
    <row r="13629" hidden="1" x14ac:dyDescent="0.2"/>
    <row r="13630" hidden="1" x14ac:dyDescent="0.2"/>
    <row r="13631" hidden="1" x14ac:dyDescent="0.2"/>
    <row r="13632" hidden="1" x14ac:dyDescent="0.2"/>
    <row r="13633" hidden="1" x14ac:dyDescent="0.2"/>
    <row r="13634" hidden="1" x14ac:dyDescent="0.2"/>
    <row r="13635" hidden="1" x14ac:dyDescent="0.2"/>
    <row r="13636" hidden="1" x14ac:dyDescent="0.2"/>
    <row r="13637" hidden="1" x14ac:dyDescent="0.2"/>
    <row r="13638" hidden="1" x14ac:dyDescent="0.2"/>
    <row r="13639" hidden="1" x14ac:dyDescent="0.2"/>
    <row r="13640" hidden="1" x14ac:dyDescent="0.2"/>
    <row r="13641" hidden="1" x14ac:dyDescent="0.2"/>
    <row r="13642" hidden="1" x14ac:dyDescent="0.2"/>
    <row r="13643" hidden="1" x14ac:dyDescent="0.2"/>
    <row r="13644" hidden="1" x14ac:dyDescent="0.2"/>
    <row r="13645" hidden="1" x14ac:dyDescent="0.2"/>
    <row r="13646" hidden="1" x14ac:dyDescent="0.2"/>
    <row r="13647" hidden="1" x14ac:dyDescent="0.2"/>
    <row r="13648" hidden="1" x14ac:dyDescent="0.2"/>
    <row r="13649" hidden="1" x14ac:dyDescent="0.2"/>
    <row r="13650" hidden="1" x14ac:dyDescent="0.2"/>
    <row r="13651" hidden="1" x14ac:dyDescent="0.2"/>
    <row r="13652" hidden="1" x14ac:dyDescent="0.2"/>
    <row r="13653" hidden="1" x14ac:dyDescent="0.2"/>
    <row r="13654" hidden="1" x14ac:dyDescent="0.2"/>
    <row r="13655" hidden="1" x14ac:dyDescent="0.2"/>
    <row r="13656" hidden="1" x14ac:dyDescent="0.2"/>
    <row r="13657" hidden="1" x14ac:dyDescent="0.2"/>
    <row r="13658" hidden="1" x14ac:dyDescent="0.2"/>
    <row r="13659" hidden="1" x14ac:dyDescent="0.2"/>
    <row r="13660" hidden="1" x14ac:dyDescent="0.2"/>
    <row r="13661" hidden="1" x14ac:dyDescent="0.2"/>
    <row r="13662" hidden="1" x14ac:dyDescent="0.2"/>
    <row r="13663" hidden="1" x14ac:dyDescent="0.2"/>
    <row r="13664" hidden="1" x14ac:dyDescent="0.2"/>
    <row r="13665" hidden="1" x14ac:dyDescent="0.2"/>
    <row r="13666" hidden="1" x14ac:dyDescent="0.2"/>
    <row r="13667" hidden="1" x14ac:dyDescent="0.2"/>
    <row r="13668" hidden="1" x14ac:dyDescent="0.2"/>
    <row r="13669" hidden="1" x14ac:dyDescent="0.2"/>
    <row r="13670" hidden="1" x14ac:dyDescent="0.2"/>
    <row r="13671" hidden="1" x14ac:dyDescent="0.2"/>
    <row r="13672" hidden="1" x14ac:dyDescent="0.2"/>
    <row r="13673" hidden="1" x14ac:dyDescent="0.2"/>
    <row r="13674" hidden="1" x14ac:dyDescent="0.2"/>
    <row r="13675" hidden="1" x14ac:dyDescent="0.2"/>
    <row r="13676" hidden="1" x14ac:dyDescent="0.2"/>
    <row r="13677" hidden="1" x14ac:dyDescent="0.2"/>
    <row r="13678" hidden="1" x14ac:dyDescent="0.2"/>
    <row r="13679" hidden="1" x14ac:dyDescent="0.2"/>
    <row r="13680" hidden="1" x14ac:dyDescent="0.2"/>
    <row r="13681" hidden="1" x14ac:dyDescent="0.2"/>
    <row r="13682" hidden="1" x14ac:dyDescent="0.2"/>
    <row r="13683" hidden="1" x14ac:dyDescent="0.2"/>
    <row r="13684" hidden="1" x14ac:dyDescent="0.2"/>
    <row r="13685" hidden="1" x14ac:dyDescent="0.2"/>
    <row r="13686" hidden="1" x14ac:dyDescent="0.2"/>
    <row r="13687" hidden="1" x14ac:dyDescent="0.2"/>
    <row r="13688" hidden="1" x14ac:dyDescent="0.2"/>
    <row r="13689" hidden="1" x14ac:dyDescent="0.2"/>
    <row r="13690" hidden="1" x14ac:dyDescent="0.2"/>
    <row r="13691" hidden="1" x14ac:dyDescent="0.2"/>
    <row r="13692" hidden="1" x14ac:dyDescent="0.2"/>
    <row r="13693" hidden="1" x14ac:dyDescent="0.2"/>
    <row r="13694" hidden="1" x14ac:dyDescent="0.2"/>
    <row r="13695" hidden="1" x14ac:dyDescent="0.2"/>
    <row r="13696" hidden="1" x14ac:dyDescent="0.2"/>
    <row r="13697" hidden="1" x14ac:dyDescent="0.2"/>
    <row r="13698" hidden="1" x14ac:dyDescent="0.2"/>
    <row r="13699" hidden="1" x14ac:dyDescent="0.2"/>
    <row r="13700" hidden="1" x14ac:dyDescent="0.2"/>
    <row r="13701" hidden="1" x14ac:dyDescent="0.2"/>
    <row r="13702" hidden="1" x14ac:dyDescent="0.2"/>
    <row r="13703" hidden="1" x14ac:dyDescent="0.2"/>
    <row r="13704" hidden="1" x14ac:dyDescent="0.2"/>
    <row r="13705" hidden="1" x14ac:dyDescent="0.2"/>
    <row r="13706" hidden="1" x14ac:dyDescent="0.2"/>
    <row r="13707" hidden="1" x14ac:dyDescent="0.2"/>
    <row r="13708" hidden="1" x14ac:dyDescent="0.2"/>
    <row r="13709" hidden="1" x14ac:dyDescent="0.2"/>
    <row r="13710" hidden="1" x14ac:dyDescent="0.2"/>
    <row r="13711" hidden="1" x14ac:dyDescent="0.2"/>
    <row r="13712" hidden="1" x14ac:dyDescent="0.2"/>
    <row r="13713" hidden="1" x14ac:dyDescent="0.2"/>
    <row r="13714" hidden="1" x14ac:dyDescent="0.2"/>
    <row r="13715" hidden="1" x14ac:dyDescent="0.2"/>
    <row r="13716" hidden="1" x14ac:dyDescent="0.2"/>
    <row r="13717" hidden="1" x14ac:dyDescent="0.2"/>
    <row r="13718" hidden="1" x14ac:dyDescent="0.2"/>
    <row r="13719" hidden="1" x14ac:dyDescent="0.2"/>
    <row r="13720" hidden="1" x14ac:dyDescent="0.2"/>
    <row r="13721" hidden="1" x14ac:dyDescent="0.2"/>
    <row r="13722" hidden="1" x14ac:dyDescent="0.2"/>
    <row r="13723" hidden="1" x14ac:dyDescent="0.2"/>
    <row r="13724" hidden="1" x14ac:dyDescent="0.2"/>
    <row r="13725" hidden="1" x14ac:dyDescent="0.2"/>
    <row r="13726" hidden="1" x14ac:dyDescent="0.2"/>
    <row r="13727" hidden="1" x14ac:dyDescent="0.2"/>
    <row r="13728" hidden="1" x14ac:dyDescent="0.2"/>
    <row r="13729" hidden="1" x14ac:dyDescent="0.2"/>
    <row r="13730" hidden="1" x14ac:dyDescent="0.2"/>
    <row r="13731" hidden="1" x14ac:dyDescent="0.2"/>
    <row r="13732" hidden="1" x14ac:dyDescent="0.2"/>
    <row r="13733" hidden="1" x14ac:dyDescent="0.2"/>
    <row r="13734" hidden="1" x14ac:dyDescent="0.2"/>
    <row r="13735" hidden="1" x14ac:dyDescent="0.2"/>
    <row r="13736" hidden="1" x14ac:dyDescent="0.2"/>
    <row r="13737" hidden="1" x14ac:dyDescent="0.2"/>
    <row r="13738" hidden="1" x14ac:dyDescent="0.2"/>
    <row r="13739" hidden="1" x14ac:dyDescent="0.2"/>
    <row r="13740" hidden="1" x14ac:dyDescent="0.2"/>
    <row r="13741" hidden="1" x14ac:dyDescent="0.2"/>
    <row r="13742" hidden="1" x14ac:dyDescent="0.2"/>
    <row r="13743" hidden="1" x14ac:dyDescent="0.2"/>
    <row r="13744" hidden="1" x14ac:dyDescent="0.2"/>
    <row r="13745" hidden="1" x14ac:dyDescent="0.2"/>
    <row r="13746" hidden="1" x14ac:dyDescent="0.2"/>
    <row r="13747" hidden="1" x14ac:dyDescent="0.2"/>
    <row r="13748" hidden="1" x14ac:dyDescent="0.2"/>
    <row r="13749" hidden="1" x14ac:dyDescent="0.2"/>
    <row r="13750" hidden="1" x14ac:dyDescent="0.2"/>
    <row r="13751" hidden="1" x14ac:dyDescent="0.2"/>
    <row r="13752" hidden="1" x14ac:dyDescent="0.2"/>
    <row r="13753" hidden="1" x14ac:dyDescent="0.2"/>
    <row r="13754" hidden="1" x14ac:dyDescent="0.2"/>
    <row r="13755" hidden="1" x14ac:dyDescent="0.2"/>
    <row r="13756" hidden="1" x14ac:dyDescent="0.2"/>
    <row r="13757" hidden="1" x14ac:dyDescent="0.2"/>
    <row r="13758" hidden="1" x14ac:dyDescent="0.2"/>
    <row r="13759" hidden="1" x14ac:dyDescent="0.2"/>
    <row r="13760" hidden="1" x14ac:dyDescent="0.2"/>
    <row r="13761" hidden="1" x14ac:dyDescent="0.2"/>
    <row r="13762" hidden="1" x14ac:dyDescent="0.2"/>
    <row r="13763" hidden="1" x14ac:dyDescent="0.2"/>
    <row r="13764" hidden="1" x14ac:dyDescent="0.2"/>
    <row r="13765" hidden="1" x14ac:dyDescent="0.2"/>
    <row r="13766" hidden="1" x14ac:dyDescent="0.2"/>
    <row r="13767" hidden="1" x14ac:dyDescent="0.2"/>
    <row r="13768" hidden="1" x14ac:dyDescent="0.2"/>
    <row r="13769" hidden="1" x14ac:dyDescent="0.2"/>
    <row r="13770" hidden="1" x14ac:dyDescent="0.2"/>
    <row r="13771" hidden="1" x14ac:dyDescent="0.2"/>
    <row r="13772" hidden="1" x14ac:dyDescent="0.2"/>
    <row r="13773" hidden="1" x14ac:dyDescent="0.2"/>
    <row r="13774" hidden="1" x14ac:dyDescent="0.2"/>
    <row r="13775" hidden="1" x14ac:dyDescent="0.2"/>
    <row r="13776" hidden="1" x14ac:dyDescent="0.2"/>
    <row r="13777" hidden="1" x14ac:dyDescent="0.2"/>
    <row r="13778" hidden="1" x14ac:dyDescent="0.2"/>
    <row r="13779" hidden="1" x14ac:dyDescent="0.2"/>
    <row r="13780" hidden="1" x14ac:dyDescent="0.2"/>
    <row r="13781" hidden="1" x14ac:dyDescent="0.2"/>
    <row r="13782" hidden="1" x14ac:dyDescent="0.2"/>
    <row r="13783" hidden="1" x14ac:dyDescent="0.2"/>
    <row r="13784" hidden="1" x14ac:dyDescent="0.2"/>
    <row r="13785" hidden="1" x14ac:dyDescent="0.2"/>
    <row r="13786" hidden="1" x14ac:dyDescent="0.2"/>
    <row r="13787" hidden="1" x14ac:dyDescent="0.2"/>
    <row r="13788" hidden="1" x14ac:dyDescent="0.2"/>
    <row r="13789" hidden="1" x14ac:dyDescent="0.2"/>
    <row r="13790" hidden="1" x14ac:dyDescent="0.2"/>
    <row r="13791" hidden="1" x14ac:dyDescent="0.2"/>
    <row r="13792" hidden="1" x14ac:dyDescent="0.2"/>
    <row r="13793" hidden="1" x14ac:dyDescent="0.2"/>
    <row r="13794" hidden="1" x14ac:dyDescent="0.2"/>
    <row r="13795" hidden="1" x14ac:dyDescent="0.2"/>
    <row r="13796" hidden="1" x14ac:dyDescent="0.2"/>
    <row r="13797" hidden="1" x14ac:dyDescent="0.2"/>
    <row r="13798" hidden="1" x14ac:dyDescent="0.2"/>
    <row r="13799" hidden="1" x14ac:dyDescent="0.2"/>
    <row r="13800" hidden="1" x14ac:dyDescent="0.2"/>
    <row r="13801" hidden="1" x14ac:dyDescent="0.2"/>
    <row r="13802" hidden="1" x14ac:dyDescent="0.2"/>
    <row r="13803" hidden="1" x14ac:dyDescent="0.2"/>
    <row r="13804" hidden="1" x14ac:dyDescent="0.2"/>
    <row r="13805" hidden="1" x14ac:dyDescent="0.2"/>
    <row r="13806" hidden="1" x14ac:dyDescent="0.2"/>
    <row r="13807" hidden="1" x14ac:dyDescent="0.2"/>
    <row r="13808" hidden="1" x14ac:dyDescent="0.2"/>
    <row r="13809" hidden="1" x14ac:dyDescent="0.2"/>
    <row r="13810" hidden="1" x14ac:dyDescent="0.2"/>
    <row r="13811" hidden="1" x14ac:dyDescent="0.2"/>
    <row r="13812" hidden="1" x14ac:dyDescent="0.2"/>
    <row r="13813" hidden="1" x14ac:dyDescent="0.2"/>
    <row r="13814" hidden="1" x14ac:dyDescent="0.2"/>
    <row r="13815" hidden="1" x14ac:dyDescent="0.2"/>
    <row r="13816" hidden="1" x14ac:dyDescent="0.2"/>
    <row r="13817" hidden="1" x14ac:dyDescent="0.2"/>
    <row r="13818" hidden="1" x14ac:dyDescent="0.2"/>
    <row r="13819" hidden="1" x14ac:dyDescent="0.2"/>
    <row r="13820" hidden="1" x14ac:dyDescent="0.2"/>
    <row r="13821" hidden="1" x14ac:dyDescent="0.2"/>
    <row r="13822" hidden="1" x14ac:dyDescent="0.2"/>
    <row r="13823" hidden="1" x14ac:dyDescent="0.2"/>
    <row r="13824" hidden="1" x14ac:dyDescent="0.2"/>
    <row r="13825" hidden="1" x14ac:dyDescent="0.2"/>
    <row r="13826" hidden="1" x14ac:dyDescent="0.2"/>
    <row r="13827" hidden="1" x14ac:dyDescent="0.2"/>
    <row r="13828" hidden="1" x14ac:dyDescent="0.2"/>
    <row r="13829" hidden="1" x14ac:dyDescent="0.2"/>
    <row r="13830" hidden="1" x14ac:dyDescent="0.2"/>
    <row r="13831" hidden="1" x14ac:dyDescent="0.2"/>
    <row r="13832" hidden="1" x14ac:dyDescent="0.2"/>
    <row r="13833" hidden="1" x14ac:dyDescent="0.2"/>
    <row r="13834" hidden="1" x14ac:dyDescent="0.2"/>
    <row r="13835" hidden="1" x14ac:dyDescent="0.2"/>
    <row r="13836" hidden="1" x14ac:dyDescent="0.2"/>
    <row r="13837" hidden="1" x14ac:dyDescent="0.2"/>
    <row r="13838" hidden="1" x14ac:dyDescent="0.2"/>
    <row r="13839" hidden="1" x14ac:dyDescent="0.2"/>
    <row r="13840" hidden="1" x14ac:dyDescent="0.2"/>
    <row r="13841" hidden="1" x14ac:dyDescent="0.2"/>
    <row r="13842" hidden="1" x14ac:dyDescent="0.2"/>
    <row r="13843" hidden="1" x14ac:dyDescent="0.2"/>
    <row r="13844" hidden="1" x14ac:dyDescent="0.2"/>
    <row r="13845" hidden="1" x14ac:dyDescent="0.2"/>
    <row r="13846" hidden="1" x14ac:dyDescent="0.2"/>
    <row r="13847" hidden="1" x14ac:dyDescent="0.2"/>
    <row r="13848" hidden="1" x14ac:dyDescent="0.2"/>
    <row r="13849" hidden="1" x14ac:dyDescent="0.2"/>
    <row r="13850" hidden="1" x14ac:dyDescent="0.2"/>
    <row r="13851" hidden="1" x14ac:dyDescent="0.2"/>
    <row r="13852" hidden="1" x14ac:dyDescent="0.2"/>
    <row r="13853" hidden="1" x14ac:dyDescent="0.2"/>
    <row r="13854" hidden="1" x14ac:dyDescent="0.2"/>
    <row r="13855" hidden="1" x14ac:dyDescent="0.2"/>
    <row r="13856" hidden="1" x14ac:dyDescent="0.2"/>
    <row r="13857" hidden="1" x14ac:dyDescent="0.2"/>
    <row r="13858" hidden="1" x14ac:dyDescent="0.2"/>
    <row r="13859" hidden="1" x14ac:dyDescent="0.2"/>
    <row r="13860" hidden="1" x14ac:dyDescent="0.2"/>
    <row r="13861" hidden="1" x14ac:dyDescent="0.2"/>
    <row r="13862" hidden="1" x14ac:dyDescent="0.2"/>
    <row r="13863" hidden="1" x14ac:dyDescent="0.2"/>
    <row r="13864" hidden="1" x14ac:dyDescent="0.2"/>
    <row r="13865" hidden="1" x14ac:dyDescent="0.2"/>
    <row r="13866" hidden="1" x14ac:dyDescent="0.2"/>
    <row r="13867" hidden="1" x14ac:dyDescent="0.2"/>
    <row r="13868" hidden="1" x14ac:dyDescent="0.2"/>
    <row r="13869" hidden="1" x14ac:dyDescent="0.2"/>
    <row r="13870" hidden="1" x14ac:dyDescent="0.2"/>
    <row r="13871" hidden="1" x14ac:dyDescent="0.2"/>
    <row r="13872" hidden="1" x14ac:dyDescent="0.2"/>
    <row r="13873" hidden="1" x14ac:dyDescent="0.2"/>
    <row r="13874" hidden="1" x14ac:dyDescent="0.2"/>
    <row r="13875" hidden="1" x14ac:dyDescent="0.2"/>
    <row r="13876" hidden="1" x14ac:dyDescent="0.2"/>
    <row r="13877" hidden="1" x14ac:dyDescent="0.2"/>
    <row r="13878" hidden="1" x14ac:dyDescent="0.2"/>
    <row r="13879" hidden="1" x14ac:dyDescent="0.2"/>
    <row r="13880" hidden="1" x14ac:dyDescent="0.2"/>
    <row r="13881" hidden="1" x14ac:dyDescent="0.2"/>
    <row r="13882" hidden="1" x14ac:dyDescent="0.2"/>
    <row r="13883" hidden="1" x14ac:dyDescent="0.2"/>
    <row r="13884" hidden="1" x14ac:dyDescent="0.2"/>
    <row r="13885" hidden="1" x14ac:dyDescent="0.2"/>
    <row r="13886" hidden="1" x14ac:dyDescent="0.2"/>
    <row r="13887" hidden="1" x14ac:dyDescent="0.2"/>
    <row r="13888" hidden="1" x14ac:dyDescent="0.2"/>
    <row r="13889" hidden="1" x14ac:dyDescent="0.2"/>
    <row r="13890" hidden="1" x14ac:dyDescent="0.2"/>
    <row r="13891" hidden="1" x14ac:dyDescent="0.2"/>
    <row r="13892" hidden="1" x14ac:dyDescent="0.2"/>
    <row r="13893" hidden="1" x14ac:dyDescent="0.2"/>
    <row r="13894" hidden="1" x14ac:dyDescent="0.2"/>
    <row r="13895" hidden="1" x14ac:dyDescent="0.2"/>
    <row r="13896" hidden="1" x14ac:dyDescent="0.2"/>
    <row r="13897" hidden="1" x14ac:dyDescent="0.2"/>
    <row r="13898" hidden="1" x14ac:dyDescent="0.2"/>
    <row r="13899" hidden="1" x14ac:dyDescent="0.2"/>
    <row r="13900" hidden="1" x14ac:dyDescent="0.2"/>
    <row r="13901" hidden="1" x14ac:dyDescent="0.2"/>
    <row r="13902" hidden="1" x14ac:dyDescent="0.2"/>
    <row r="13903" hidden="1" x14ac:dyDescent="0.2"/>
    <row r="13904" hidden="1" x14ac:dyDescent="0.2"/>
    <row r="13905" hidden="1" x14ac:dyDescent="0.2"/>
    <row r="13906" hidden="1" x14ac:dyDescent="0.2"/>
    <row r="13907" hidden="1" x14ac:dyDescent="0.2"/>
    <row r="13908" hidden="1" x14ac:dyDescent="0.2"/>
    <row r="13909" hidden="1" x14ac:dyDescent="0.2"/>
    <row r="13910" hidden="1" x14ac:dyDescent="0.2"/>
    <row r="13911" hidden="1" x14ac:dyDescent="0.2"/>
    <row r="13912" hidden="1" x14ac:dyDescent="0.2"/>
    <row r="13913" hidden="1" x14ac:dyDescent="0.2"/>
    <row r="13914" hidden="1" x14ac:dyDescent="0.2"/>
    <row r="13915" hidden="1" x14ac:dyDescent="0.2"/>
    <row r="13916" hidden="1" x14ac:dyDescent="0.2"/>
    <row r="13917" hidden="1" x14ac:dyDescent="0.2"/>
    <row r="13918" hidden="1" x14ac:dyDescent="0.2"/>
    <row r="13919" hidden="1" x14ac:dyDescent="0.2"/>
    <row r="13920" hidden="1" x14ac:dyDescent="0.2"/>
    <row r="13921" hidden="1" x14ac:dyDescent="0.2"/>
    <row r="13922" hidden="1" x14ac:dyDescent="0.2"/>
    <row r="13923" hidden="1" x14ac:dyDescent="0.2"/>
    <row r="13924" hidden="1" x14ac:dyDescent="0.2"/>
    <row r="13925" hidden="1" x14ac:dyDescent="0.2"/>
    <row r="13926" hidden="1" x14ac:dyDescent="0.2"/>
    <row r="13927" hidden="1" x14ac:dyDescent="0.2"/>
    <row r="13928" hidden="1" x14ac:dyDescent="0.2"/>
    <row r="13929" hidden="1" x14ac:dyDescent="0.2"/>
    <row r="13930" hidden="1" x14ac:dyDescent="0.2"/>
    <row r="13931" hidden="1" x14ac:dyDescent="0.2"/>
    <row r="13932" hidden="1" x14ac:dyDescent="0.2"/>
    <row r="13933" hidden="1" x14ac:dyDescent="0.2"/>
    <row r="13934" hidden="1" x14ac:dyDescent="0.2"/>
    <row r="13935" hidden="1" x14ac:dyDescent="0.2"/>
    <row r="13936" hidden="1" x14ac:dyDescent="0.2"/>
    <row r="13937" hidden="1" x14ac:dyDescent="0.2"/>
    <row r="13938" hidden="1" x14ac:dyDescent="0.2"/>
    <row r="13939" hidden="1" x14ac:dyDescent="0.2"/>
    <row r="13940" hidden="1" x14ac:dyDescent="0.2"/>
    <row r="13941" hidden="1" x14ac:dyDescent="0.2"/>
    <row r="13942" hidden="1" x14ac:dyDescent="0.2"/>
    <row r="13943" hidden="1" x14ac:dyDescent="0.2"/>
    <row r="13944" hidden="1" x14ac:dyDescent="0.2"/>
    <row r="13945" hidden="1" x14ac:dyDescent="0.2"/>
    <row r="13946" hidden="1" x14ac:dyDescent="0.2"/>
    <row r="13947" hidden="1" x14ac:dyDescent="0.2"/>
    <row r="13948" hidden="1" x14ac:dyDescent="0.2"/>
    <row r="13949" hidden="1" x14ac:dyDescent="0.2"/>
    <row r="13950" hidden="1" x14ac:dyDescent="0.2"/>
    <row r="13951" hidden="1" x14ac:dyDescent="0.2"/>
    <row r="13952" hidden="1" x14ac:dyDescent="0.2"/>
    <row r="13953" hidden="1" x14ac:dyDescent="0.2"/>
    <row r="13954" hidden="1" x14ac:dyDescent="0.2"/>
    <row r="13955" hidden="1" x14ac:dyDescent="0.2"/>
    <row r="13956" hidden="1" x14ac:dyDescent="0.2"/>
    <row r="13957" hidden="1" x14ac:dyDescent="0.2"/>
    <row r="13958" hidden="1" x14ac:dyDescent="0.2"/>
    <row r="13959" hidden="1" x14ac:dyDescent="0.2"/>
    <row r="13960" hidden="1" x14ac:dyDescent="0.2"/>
    <row r="13961" hidden="1" x14ac:dyDescent="0.2"/>
    <row r="13962" hidden="1" x14ac:dyDescent="0.2"/>
    <row r="13963" hidden="1" x14ac:dyDescent="0.2"/>
    <row r="13964" hidden="1" x14ac:dyDescent="0.2"/>
    <row r="13965" hidden="1" x14ac:dyDescent="0.2"/>
    <row r="13966" hidden="1" x14ac:dyDescent="0.2"/>
    <row r="13967" hidden="1" x14ac:dyDescent="0.2"/>
    <row r="13968" hidden="1" x14ac:dyDescent="0.2"/>
    <row r="13969" hidden="1" x14ac:dyDescent="0.2"/>
    <row r="13970" hidden="1" x14ac:dyDescent="0.2"/>
    <row r="13971" hidden="1" x14ac:dyDescent="0.2"/>
    <row r="13972" hidden="1" x14ac:dyDescent="0.2"/>
    <row r="13973" hidden="1" x14ac:dyDescent="0.2"/>
    <row r="13974" hidden="1" x14ac:dyDescent="0.2"/>
    <row r="13975" hidden="1" x14ac:dyDescent="0.2"/>
    <row r="13976" hidden="1" x14ac:dyDescent="0.2"/>
    <row r="13977" hidden="1" x14ac:dyDescent="0.2"/>
    <row r="13978" hidden="1" x14ac:dyDescent="0.2"/>
    <row r="13979" hidden="1" x14ac:dyDescent="0.2"/>
    <row r="13980" hidden="1" x14ac:dyDescent="0.2"/>
    <row r="13981" hidden="1" x14ac:dyDescent="0.2"/>
    <row r="13982" hidden="1" x14ac:dyDescent="0.2"/>
    <row r="13983" hidden="1" x14ac:dyDescent="0.2"/>
    <row r="13984" hidden="1" x14ac:dyDescent="0.2"/>
    <row r="13985" hidden="1" x14ac:dyDescent="0.2"/>
    <row r="13986" hidden="1" x14ac:dyDescent="0.2"/>
    <row r="13987" hidden="1" x14ac:dyDescent="0.2"/>
    <row r="13988" hidden="1" x14ac:dyDescent="0.2"/>
    <row r="13989" hidden="1" x14ac:dyDescent="0.2"/>
    <row r="13990" hidden="1" x14ac:dyDescent="0.2"/>
    <row r="13991" hidden="1" x14ac:dyDescent="0.2"/>
    <row r="13992" hidden="1" x14ac:dyDescent="0.2"/>
    <row r="13993" hidden="1" x14ac:dyDescent="0.2"/>
    <row r="13994" hidden="1" x14ac:dyDescent="0.2"/>
    <row r="13995" hidden="1" x14ac:dyDescent="0.2"/>
    <row r="13996" hidden="1" x14ac:dyDescent="0.2"/>
    <row r="13997" hidden="1" x14ac:dyDescent="0.2"/>
    <row r="13998" hidden="1" x14ac:dyDescent="0.2"/>
    <row r="13999" hidden="1" x14ac:dyDescent="0.2"/>
    <row r="14000" hidden="1" x14ac:dyDescent="0.2"/>
    <row r="14001" hidden="1" x14ac:dyDescent="0.2"/>
    <row r="14002" hidden="1" x14ac:dyDescent="0.2"/>
    <row r="14003" hidden="1" x14ac:dyDescent="0.2"/>
    <row r="14004" hidden="1" x14ac:dyDescent="0.2"/>
    <row r="14005" hidden="1" x14ac:dyDescent="0.2"/>
    <row r="14006" hidden="1" x14ac:dyDescent="0.2"/>
    <row r="14007" hidden="1" x14ac:dyDescent="0.2"/>
    <row r="14008" hidden="1" x14ac:dyDescent="0.2"/>
    <row r="14009" hidden="1" x14ac:dyDescent="0.2"/>
    <row r="14010" hidden="1" x14ac:dyDescent="0.2"/>
    <row r="14011" hidden="1" x14ac:dyDescent="0.2"/>
    <row r="14012" hidden="1" x14ac:dyDescent="0.2"/>
    <row r="14013" hidden="1" x14ac:dyDescent="0.2"/>
    <row r="14014" hidden="1" x14ac:dyDescent="0.2"/>
    <row r="14015" hidden="1" x14ac:dyDescent="0.2"/>
    <row r="14016" hidden="1" x14ac:dyDescent="0.2"/>
    <row r="14017" hidden="1" x14ac:dyDescent="0.2"/>
    <row r="14018" hidden="1" x14ac:dyDescent="0.2"/>
    <row r="14019" hidden="1" x14ac:dyDescent="0.2"/>
    <row r="14020" hidden="1" x14ac:dyDescent="0.2"/>
    <row r="14021" hidden="1" x14ac:dyDescent="0.2"/>
    <row r="14022" hidden="1" x14ac:dyDescent="0.2"/>
    <row r="14023" hidden="1" x14ac:dyDescent="0.2"/>
    <row r="14024" hidden="1" x14ac:dyDescent="0.2"/>
    <row r="14025" hidden="1" x14ac:dyDescent="0.2"/>
    <row r="14026" hidden="1" x14ac:dyDescent="0.2"/>
    <row r="14027" hidden="1" x14ac:dyDescent="0.2"/>
    <row r="14028" hidden="1" x14ac:dyDescent="0.2"/>
    <row r="14029" hidden="1" x14ac:dyDescent="0.2"/>
    <row r="14030" hidden="1" x14ac:dyDescent="0.2"/>
    <row r="14031" hidden="1" x14ac:dyDescent="0.2"/>
    <row r="14032" hidden="1" x14ac:dyDescent="0.2"/>
    <row r="14033" hidden="1" x14ac:dyDescent="0.2"/>
    <row r="14034" hidden="1" x14ac:dyDescent="0.2"/>
    <row r="14035" hidden="1" x14ac:dyDescent="0.2"/>
    <row r="14036" hidden="1" x14ac:dyDescent="0.2"/>
    <row r="14037" hidden="1" x14ac:dyDescent="0.2"/>
    <row r="14038" hidden="1" x14ac:dyDescent="0.2"/>
    <row r="14039" hidden="1" x14ac:dyDescent="0.2"/>
    <row r="14040" hidden="1" x14ac:dyDescent="0.2"/>
    <row r="14041" hidden="1" x14ac:dyDescent="0.2"/>
    <row r="14042" hidden="1" x14ac:dyDescent="0.2"/>
    <row r="14043" hidden="1" x14ac:dyDescent="0.2"/>
    <row r="14044" hidden="1" x14ac:dyDescent="0.2"/>
    <row r="14045" hidden="1" x14ac:dyDescent="0.2"/>
    <row r="14046" hidden="1" x14ac:dyDescent="0.2"/>
    <row r="14047" hidden="1" x14ac:dyDescent="0.2"/>
    <row r="14048" hidden="1" x14ac:dyDescent="0.2"/>
    <row r="14049" hidden="1" x14ac:dyDescent="0.2"/>
    <row r="14050" hidden="1" x14ac:dyDescent="0.2"/>
    <row r="14051" hidden="1" x14ac:dyDescent="0.2"/>
    <row r="14052" hidden="1" x14ac:dyDescent="0.2"/>
    <row r="14053" hidden="1" x14ac:dyDescent="0.2"/>
    <row r="14054" hidden="1" x14ac:dyDescent="0.2"/>
    <row r="14055" hidden="1" x14ac:dyDescent="0.2"/>
    <row r="14056" hidden="1" x14ac:dyDescent="0.2"/>
    <row r="14057" hidden="1" x14ac:dyDescent="0.2"/>
    <row r="14058" hidden="1" x14ac:dyDescent="0.2"/>
    <row r="14059" hidden="1" x14ac:dyDescent="0.2"/>
    <row r="14060" hidden="1" x14ac:dyDescent="0.2"/>
    <row r="14061" hidden="1" x14ac:dyDescent="0.2"/>
    <row r="14062" hidden="1" x14ac:dyDescent="0.2"/>
    <row r="14063" hidden="1" x14ac:dyDescent="0.2"/>
    <row r="14064" hidden="1" x14ac:dyDescent="0.2"/>
    <row r="14065" hidden="1" x14ac:dyDescent="0.2"/>
    <row r="14066" hidden="1" x14ac:dyDescent="0.2"/>
    <row r="14067" hidden="1" x14ac:dyDescent="0.2"/>
    <row r="14068" hidden="1" x14ac:dyDescent="0.2"/>
    <row r="14069" hidden="1" x14ac:dyDescent="0.2"/>
    <row r="14070" hidden="1" x14ac:dyDescent="0.2"/>
    <row r="14071" hidden="1" x14ac:dyDescent="0.2"/>
    <row r="14072" hidden="1" x14ac:dyDescent="0.2"/>
    <row r="14073" hidden="1" x14ac:dyDescent="0.2"/>
    <row r="14074" hidden="1" x14ac:dyDescent="0.2"/>
    <row r="14075" hidden="1" x14ac:dyDescent="0.2"/>
    <row r="14076" hidden="1" x14ac:dyDescent="0.2"/>
    <row r="14077" hidden="1" x14ac:dyDescent="0.2"/>
    <row r="14078" hidden="1" x14ac:dyDescent="0.2"/>
    <row r="14079" hidden="1" x14ac:dyDescent="0.2"/>
    <row r="14080" hidden="1" x14ac:dyDescent="0.2"/>
    <row r="14081" hidden="1" x14ac:dyDescent="0.2"/>
    <row r="14082" hidden="1" x14ac:dyDescent="0.2"/>
    <row r="14083" hidden="1" x14ac:dyDescent="0.2"/>
    <row r="14084" hidden="1" x14ac:dyDescent="0.2"/>
    <row r="14085" hidden="1" x14ac:dyDescent="0.2"/>
    <row r="14086" hidden="1" x14ac:dyDescent="0.2"/>
    <row r="14087" hidden="1" x14ac:dyDescent="0.2"/>
    <row r="14088" hidden="1" x14ac:dyDescent="0.2"/>
    <row r="14089" hidden="1" x14ac:dyDescent="0.2"/>
    <row r="14090" hidden="1" x14ac:dyDescent="0.2"/>
    <row r="14091" hidden="1" x14ac:dyDescent="0.2"/>
    <row r="14092" hidden="1" x14ac:dyDescent="0.2"/>
    <row r="14093" hidden="1" x14ac:dyDescent="0.2"/>
    <row r="14094" hidden="1" x14ac:dyDescent="0.2"/>
    <row r="14095" hidden="1" x14ac:dyDescent="0.2"/>
    <row r="14096" hidden="1" x14ac:dyDescent="0.2"/>
    <row r="14097" hidden="1" x14ac:dyDescent="0.2"/>
    <row r="14098" hidden="1" x14ac:dyDescent="0.2"/>
    <row r="14099" hidden="1" x14ac:dyDescent="0.2"/>
    <row r="14100" hidden="1" x14ac:dyDescent="0.2"/>
    <row r="14101" hidden="1" x14ac:dyDescent="0.2"/>
    <row r="14102" hidden="1" x14ac:dyDescent="0.2"/>
    <row r="14103" hidden="1" x14ac:dyDescent="0.2"/>
    <row r="14104" hidden="1" x14ac:dyDescent="0.2"/>
    <row r="14105" hidden="1" x14ac:dyDescent="0.2"/>
    <row r="14106" hidden="1" x14ac:dyDescent="0.2"/>
    <row r="14107" hidden="1" x14ac:dyDescent="0.2"/>
    <row r="14108" hidden="1" x14ac:dyDescent="0.2"/>
    <row r="14109" hidden="1" x14ac:dyDescent="0.2"/>
    <row r="14110" hidden="1" x14ac:dyDescent="0.2"/>
    <row r="14111" hidden="1" x14ac:dyDescent="0.2"/>
    <row r="14112" hidden="1" x14ac:dyDescent="0.2"/>
    <row r="14113" hidden="1" x14ac:dyDescent="0.2"/>
    <row r="14114" hidden="1" x14ac:dyDescent="0.2"/>
    <row r="14115" hidden="1" x14ac:dyDescent="0.2"/>
    <row r="14116" hidden="1" x14ac:dyDescent="0.2"/>
    <row r="14117" hidden="1" x14ac:dyDescent="0.2"/>
    <row r="14118" hidden="1" x14ac:dyDescent="0.2"/>
    <row r="14119" hidden="1" x14ac:dyDescent="0.2"/>
    <row r="14120" hidden="1" x14ac:dyDescent="0.2"/>
    <row r="14121" hidden="1" x14ac:dyDescent="0.2"/>
    <row r="14122" hidden="1" x14ac:dyDescent="0.2"/>
    <row r="14123" hidden="1" x14ac:dyDescent="0.2"/>
    <row r="14124" hidden="1" x14ac:dyDescent="0.2"/>
    <row r="14125" hidden="1" x14ac:dyDescent="0.2"/>
    <row r="14126" hidden="1" x14ac:dyDescent="0.2"/>
    <row r="14127" hidden="1" x14ac:dyDescent="0.2"/>
    <row r="14128" hidden="1" x14ac:dyDescent="0.2"/>
    <row r="14129" hidden="1" x14ac:dyDescent="0.2"/>
    <row r="14130" hidden="1" x14ac:dyDescent="0.2"/>
    <row r="14131" hidden="1" x14ac:dyDescent="0.2"/>
    <row r="14132" hidden="1" x14ac:dyDescent="0.2"/>
    <row r="14133" hidden="1" x14ac:dyDescent="0.2"/>
    <row r="14134" hidden="1" x14ac:dyDescent="0.2"/>
    <row r="14135" hidden="1" x14ac:dyDescent="0.2"/>
    <row r="14136" hidden="1" x14ac:dyDescent="0.2"/>
    <row r="14137" hidden="1" x14ac:dyDescent="0.2"/>
    <row r="14138" hidden="1" x14ac:dyDescent="0.2"/>
    <row r="14139" hidden="1" x14ac:dyDescent="0.2"/>
    <row r="14140" hidden="1" x14ac:dyDescent="0.2"/>
    <row r="14141" hidden="1" x14ac:dyDescent="0.2"/>
    <row r="14142" hidden="1" x14ac:dyDescent="0.2"/>
    <row r="14143" hidden="1" x14ac:dyDescent="0.2"/>
    <row r="14144" hidden="1" x14ac:dyDescent="0.2"/>
    <row r="14145" hidden="1" x14ac:dyDescent="0.2"/>
    <row r="14146" hidden="1" x14ac:dyDescent="0.2"/>
    <row r="14147" hidden="1" x14ac:dyDescent="0.2"/>
    <row r="14148" hidden="1" x14ac:dyDescent="0.2"/>
    <row r="14149" hidden="1" x14ac:dyDescent="0.2"/>
    <row r="14150" hidden="1" x14ac:dyDescent="0.2"/>
    <row r="14151" hidden="1" x14ac:dyDescent="0.2"/>
    <row r="14152" hidden="1" x14ac:dyDescent="0.2"/>
    <row r="14153" hidden="1" x14ac:dyDescent="0.2"/>
    <row r="14154" hidden="1" x14ac:dyDescent="0.2"/>
    <row r="14155" hidden="1" x14ac:dyDescent="0.2"/>
    <row r="14156" hidden="1" x14ac:dyDescent="0.2"/>
    <row r="14157" hidden="1" x14ac:dyDescent="0.2"/>
    <row r="14158" hidden="1" x14ac:dyDescent="0.2"/>
    <row r="14159" hidden="1" x14ac:dyDescent="0.2"/>
    <row r="14160" hidden="1" x14ac:dyDescent="0.2"/>
    <row r="14161" hidden="1" x14ac:dyDescent="0.2"/>
    <row r="14162" hidden="1" x14ac:dyDescent="0.2"/>
    <row r="14163" hidden="1" x14ac:dyDescent="0.2"/>
    <row r="14164" hidden="1" x14ac:dyDescent="0.2"/>
    <row r="14165" hidden="1" x14ac:dyDescent="0.2"/>
    <row r="14166" hidden="1" x14ac:dyDescent="0.2"/>
    <row r="14167" hidden="1" x14ac:dyDescent="0.2"/>
    <row r="14168" hidden="1" x14ac:dyDescent="0.2"/>
    <row r="14169" hidden="1" x14ac:dyDescent="0.2"/>
    <row r="14170" hidden="1" x14ac:dyDescent="0.2"/>
    <row r="14171" hidden="1" x14ac:dyDescent="0.2"/>
    <row r="14172" hidden="1" x14ac:dyDescent="0.2"/>
    <row r="14173" hidden="1" x14ac:dyDescent="0.2"/>
    <row r="14174" hidden="1" x14ac:dyDescent="0.2"/>
    <row r="14175" hidden="1" x14ac:dyDescent="0.2"/>
    <row r="14176" hidden="1" x14ac:dyDescent="0.2"/>
    <row r="14177" hidden="1" x14ac:dyDescent="0.2"/>
    <row r="14178" hidden="1" x14ac:dyDescent="0.2"/>
    <row r="14179" hidden="1" x14ac:dyDescent="0.2"/>
    <row r="14180" hidden="1" x14ac:dyDescent="0.2"/>
    <row r="14181" hidden="1" x14ac:dyDescent="0.2"/>
    <row r="14182" hidden="1" x14ac:dyDescent="0.2"/>
    <row r="14183" hidden="1" x14ac:dyDescent="0.2"/>
    <row r="14184" hidden="1" x14ac:dyDescent="0.2"/>
    <row r="14185" hidden="1" x14ac:dyDescent="0.2"/>
    <row r="14186" hidden="1" x14ac:dyDescent="0.2"/>
    <row r="14187" hidden="1" x14ac:dyDescent="0.2"/>
    <row r="14188" hidden="1" x14ac:dyDescent="0.2"/>
    <row r="14189" hidden="1" x14ac:dyDescent="0.2"/>
    <row r="14190" hidden="1" x14ac:dyDescent="0.2"/>
    <row r="14191" hidden="1" x14ac:dyDescent="0.2"/>
    <row r="14192" hidden="1" x14ac:dyDescent="0.2"/>
    <row r="14193" hidden="1" x14ac:dyDescent="0.2"/>
    <row r="14194" hidden="1" x14ac:dyDescent="0.2"/>
    <row r="14195" hidden="1" x14ac:dyDescent="0.2"/>
    <row r="14196" hidden="1" x14ac:dyDescent="0.2"/>
    <row r="14197" hidden="1" x14ac:dyDescent="0.2"/>
    <row r="14198" hidden="1" x14ac:dyDescent="0.2"/>
    <row r="14199" hidden="1" x14ac:dyDescent="0.2"/>
    <row r="14200" hidden="1" x14ac:dyDescent="0.2"/>
    <row r="14201" hidden="1" x14ac:dyDescent="0.2"/>
    <row r="14202" hidden="1" x14ac:dyDescent="0.2"/>
    <row r="14203" hidden="1" x14ac:dyDescent="0.2"/>
    <row r="14204" hidden="1" x14ac:dyDescent="0.2"/>
    <row r="14205" hidden="1" x14ac:dyDescent="0.2"/>
    <row r="14206" hidden="1" x14ac:dyDescent="0.2"/>
    <row r="14207" hidden="1" x14ac:dyDescent="0.2"/>
    <row r="14208" hidden="1" x14ac:dyDescent="0.2"/>
    <row r="14209" hidden="1" x14ac:dyDescent="0.2"/>
    <row r="14210" hidden="1" x14ac:dyDescent="0.2"/>
    <row r="14211" hidden="1" x14ac:dyDescent="0.2"/>
    <row r="14212" hidden="1" x14ac:dyDescent="0.2"/>
    <row r="14213" hidden="1" x14ac:dyDescent="0.2"/>
    <row r="14214" hidden="1" x14ac:dyDescent="0.2"/>
    <row r="14215" hidden="1" x14ac:dyDescent="0.2"/>
    <row r="14216" hidden="1" x14ac:dyDescent="0.2"/>
    <row r="14217" hidden="1" x14ac:dyDescent="0.2"/>
    <row r="14218" hidden="1" x14ac:dyDescent="0.2"/>
    <row r="14219" hidden="1" x14ac:dyDescent="0.2"/>
    <row r="14220" hidden="1" x14ac:dyDescent="0.2"/>
    <row r="14221" hidden="1" x14ac:dyDescent="0.2"/>
    <row r="14222" hidden="1" x14ac:dyDescent="0.2"/>
    <row r="14223" hidden="1" x14ac:dyDescent="0.2"/>
    <row r="14224" hidden="1" x14ac:dyDescent="0.2"/>
    <row r="14225" hidden="1" x14ac:dyDescent="0.2"/>
    <row r="14226" hidden="1" x14ac:dyDescent="0.2"/>
    <row r="14227" hidden="1" x14ac:dyDescent="0.2"/>
    <row r="14228" hidden="1" x14ac:dyDescent="0.2"/>
    <row r="14229" hidden="1" x14ac:dyDescent="0.2"/>
    <row r="14230" hidden="1" x14ac:dyDescent="0.2"/>
    <row r="14231" hidden="1" x14ac:dyDescent="0.2"/>
    <row r="14232" hidden="1" x14ac:dyDescent="0.2"/>
    <row r="14233" hidden="1" x14ac:dyDescent="0.2"/>
    <row r="14234" hidden="1" x14ac:dyDescent="0.2"/>
    <row r="14235" hidden="1" x14ac:dyDescent="0.2"/>
    <row r="14236" hidden="1" x14ac:dyDescent="0.2"/>
    <row r="14237" hidden="1" x14ac:dyDescent="0.2"/>
    <row r="14238" hidden="1" x14ac:dyDescent="0.2"/>
    <row r="14239" hidden="1" x14ac:dyDescent="0.2"/>
    <row r="14240" hidden="1" x14ac:dyDescent="0.2"/>
    <row r="14241" hidden="1" x14ac:dyDescent="0.2"/>
    <row r="14242" hidden="1" x14ac:dyDescent="0.2"/>
    <row r="14243" hidden="1" x14ac:dyDescent="0.2"/>
    <row r="14244" hidden="1" x14ac:dyDescent="0.2"/>
    <row r="14245" hidden="1" x14ac:dyDescent="0.2"/>
    <row r="14246" hidden="1" x14ac:dyDescent="0.2"/>
    <row r="14247" hidden="1" x14ac:dyDescent="0.2"/>
    <row r="14248" hidden="1" x14ac:dyDescent="0.2"/>
    <row r="14249" hidden="1" x14ac:dyDescent="0.2"/>
    <row r="14250" hidden="1" x14ac:dyDescent="0.2"/>
    <row r="14251" hidden="1" x14ac:dyDescent="0.2"/>
    <row r="14252" hidden="1" x14ac:dyDescent="0.2"/>
    <row r="14253" hidden="1" x14ac:dyDescent="0.2"/>
    <row r="14254" hidden="1" x14ac:dyDescent="0.2"/>
    <row r="14255" hidden="1" x14ac:dyDescent="0.2"/>
    <row r="14256" hidden="1" x14ac:dyDescent="0.2"/>
    <row r="14257" hidden="1" x14ac:dyDescent="0.2"/>
    <row r="14258" hidden="1" x14ac:dyDescent="0.2"/>
    <row r="14259" hidden="1" x14ac:dyDescent="0.2"/>
    <row r="14260" hidden="1" x14ac:dyDescent="0.2"/>
    <row r="14261" hidden="1" x14ac:dyDescent="0.2"/>
    <row r="14262" hidden="1" x14ac:dyDescent="0.2"/>
    <row r="14263" hidden="1" x14ac:dyDescent="0.2"/>
    <row r="14264" hidden="1" x14ac:dyDescent="0.2"/>
    <row r="14265" hidden="1" x14ac:dyDescent="0.2"/>
    <row r="14266" hidden="1" x14ac:dyDescent="0.2"/>
    <row r="14267" hidden="1" x14ac:dyDescent="0.2"/>
    <row r="14268" hidden="1" x14ac:dyDescent="0.2"/>
    <row r="14269" hidden="1" x14ac:dyDescent="0.2"/>
    <row r="14270" hidden="1" x14ac:dyDescent="0.2"/>
    <row r="14271" hidden="1" x14ac:dyDescent="0.2"/>
    <row r="14272" hidden="1" x14ac:dyDescent="0.2"/>
    <row r="14273" hidden="1" x14ac:dyDescent="0.2"/>
    <row r="14274" hidden="1" x14ac:dyDescent="0.2"/>
    <row r="14275" hidden="1" x14ac:dyDescent="0.2"/>
    <row r="14276" hidden="1" x14ac:dyDescent="0.2"/>
    <row r="14277" hidden="1" x14ac:dyDescent="0.2"/>
    <row r="14278" hidden="1" x14ac:dyDescent="0.2"/>
    <row r="14279" hidden="1" x14ac:dyDescent="0.2"/>
    <row r="14280" hidden="1" x14ac:dyDescent="0.2"/>
    <row r="14281" hidden="1" x14ac:dyDescent="0.2"/>
    <row r="14282" hidden="1" x14ac:dyDescent="0.2"/>
    <row r="14283" hidden="1" x14ac:dyDescent="0.2"/>
    <row r="14284" hidden="1" x14ac:dyDescent="0.2"/>
    <row r="14285" hidden="1" x14ac:dyDescent="0.2"/>
    <row r="14286" hidden="1" x14ac:dyDescent="0.2"/>
    <row r="14287" hidden="1" x14ac:dyDescent="0.2"/>
    <row r="14288" hidden="1" x14ac:dyDescent="0.2"/>
    <row r="14289" hidden="1" x14ac:dyDescent="0.2"/>
    <row r="14290" hidden="1" x14ac:dyDescent="0.2"/>
    <row r="14291" hidden="1" x14ac:dyDescent="0.2"/>
    <row r="14292" hidden="1" x14ac:dyDescent="0.2"/>
    <row r="14293" hidden="1" x14ac:dyDescent="0.2"/>
    <row r="14294" hidden="1" x14ac:dyDescent="0.2"/>
    <row r="14295" hidden="1" x14ac:dyDescent="0.2"/>
    <row r="14296" hidden="1" x14ac:dyDescent="0.2"/>
    <row r="14297" hidden="1" x14ac:dyDescent="0.2"/>
    <row r="14298" hidden="1" x14ac:dyDescent="0.2"/>
    <row r="14299" hidden="1" x14ac:dyDescent="0.2"/>
    <row r="14300" hidden="1" x14ac:dyDescent="0.2"/>
    <row r="14301" hidden="1" x14ac:dyDescent="0.2"/>
    <row r="14302" hidden="1" x14ac:dyDescent="0.2"/>
    <row r="14303" hidden="1" x14ac:dyDescent="0.2"/>
    <row r="14304" hidden="1" x14ac:dyDescent="0.2"/>
    <row r="14305" hidden="1" x14ac:dyDescent="0.2"/>
    <row r="14306" hidden="1" x14ac:dyDescent="0.2"/>
    <row r="14307" hidden="1" x14ac:dyDescent="0.2"/>
    <row r="14308" hidden="1" x14ac:dyDescent="0.2"/>
    <row r="14309" hidden="1" x14ac:dyDescent="0.2"/>
    <row r="14310" hidden="1" x14ac:dyDescent="0.2"/>
    <row r="14311" hidden="1" x14ac:dyDescent="0.2"/>
    <row r="14312" hidden="1" x14ac:dyDescent="0.2"/>
    <row r="14313" hidden="1" x14ac:dyDescent="0.2"/>
    <row r="14314" hidden="1" x14ac:dyDescent="0.2"/>
    <row r="14315" hidden="1" x14ac:dyDescent="0.2"/>
    <row r="14316" hidden="1" x14ac:dyDescent="0.2"/>
    <row r="14317" hidden="1" x14ac:dyDescent="0.2"/>
    <row r="14318" hidden="1" x14ac:dyDescent="0.2"/>
    <row r="14319" hidden="1" x14ac:dyDescent="0.2"/>
    <row r="14320" hidden="1" x14ac:dyDescent="0.2"/>
    <row r="14321" hidden="1" x14ac:dyDescent="0.2"/>
    <row r="14322" hidden="1" x14ac:dyDescent="0.2"/>
    <row r="14323" hidden="1" x14ac:dyDescent="0.2"/>
    <row r="14324" hidden="1" x14ac:dyDescent="0.2"/>
    <row r="14325" hidden="1" x14ac:dyDescent="0.2"/>
    <row r="14326" hidden="1" x14ac:dyDescent="0.2"/>
    <row r="14327" hidden="1" x14ac:dyDescent="0.2"/>
    <row r="14328" hidden="1" x14ac:dyDescent="0.2"/>
    <row r="14329" hidden="1" x14ac:dyDescent="0.2"/>
    <row r="14330" hidden="1" x14ac:dyDescent="0.2"/>
    <row r="14331" hidden="1" x14ac:dyDescent="0.2"/>
    <row r="14332" hidden="1" x14ac:dyDescent="0.2"/>
    <row r="14333" hidden="1" x14ac:dyDescent="0.2"/>
    <row r="14334" hidden="1" x14ac:dyDescent="0.2"/>
    <row r="14335" hidden="1" x14ac:dyDescent="0.2"/>
    <row r="14336" hidden="1" x14ac:dyDescent="0.2"/>
    <row r="14337" hidden="1" x14ac:dyDescent="0.2"/>
    <row r="14338" hidden="1" x14ac:dyDescent="0.2"/>
    <row r="14339" hidden="1" x14ac:dyDescent="0.2"/>
    <row r="14340" hidden="1" x14ac:dyDescent="0.2"/>
    <row r="14341" hidden="1" x14ac:dyDescent="0.2"/>
    <row r="14342" hidden="1" x14ac:dyDescent="0.2"/>
    <row r="14343" hidden="1" x14ac:dyDescent="0.2"/>
    <row r="14344" hidden="1" x14ac:dyDescent="0.2"/>
    <row r="14345" hidden="1" x14ac:dyDescent="0.2"/>
    <row r="14346" hidden="1" x14ac:dyDescent="0.2"/>
    <row r="14347" hidden="1" x14ac:dyDescent="0.2"/>
    <row r="14348" hidden="1" x14ac:dyDescent="0.2"/>
    <row r="14349" hidden="1" x14ac:dyDescent="0.2"/>
    <row r="14350" hidden="1" x14ac:dyDescent="0.2"/>
    <row r="14351" hidden="1" x14ac:dyDescent="0.2"/>
    <row r="14352" hidden="1" x14ac:dyDescent="0.2"/>
    <row r="14353" hidden="1" x14ac:dyDescent="0.2"/>
    <row r="14354" hidden="1" x14ac:dyDescent="0.2"/>
    <row r="14355" hidden="1" x14ac:dyDescent="0.2"/>
    <row r="14356" hidden="1" x14ac:dyDescent="0.2"/>
    <row r="14357" hidden="1" x14ac:dyDescent="0.2"/>
    <row r="14358" hidden="1" x14ac:dyDescent="0.2"/>
    <row r="14359" hidden="1" x14ac:dyDescent="0.2"/>
    <row r="14360" hidden="1" x14ac:dyDescent="0.2"/>
    <row r="14361" hidden="1" x14ac:dyDescent="0.2"/>
    <row r="14362" hidden="1" x14ac:dyDescent="0.2"/>
    <row r="14363" hidden="1" x14ac:dyDescent="0.2"/>
    <row r="14364" hidden="1" x14ac:dyDescent="0.2"/>
    <row r="14365" hidden="1" x14ac:dyDescent="0.2"/>
    <row r="14366" hidden="1" x14ac:dyDescent="0.2"/>
    <row r="14367" hidden="1" x14ac:dyDescent="0.2"/>
    <row r="14368" hidden="1" x14ac:dyDescent="0.2"/>
    <row r="14369" hidden="1" x14ac:dyDescent="0.2"/>
    <row r="14370" hidden="1" x14ac:dyDescent="0.2"/>
    <row r="14371" hidden="1" x14ac:dyDescent="0.2"/>
    <row r="14372" hidden="1" x14ac:dyDescent="0.2"/>
    <row r="14373" hidden="1" x14ac:dyDescent="0.2"/>
    <row r="14374" hidden="1" x14ac:dyDescent="0.2"/>
    <row r="14375" hidden="1" x14ac:dyDescent="0.2"/>
    <row r="14376" hidden="1" x14ac:dyDescent="0.2"/>
    <row r="14377" hidden="1" x14ac:dyDescent="0.2"/>
    <row r="14378" hidden="1" x14ac:dyDescent="0.2"/>
    <row r="14379" hidden="1" x14ac:dyDescent="0.2"/>
    <row r="14380" hidden="1" x14ac:dyDescent="0.2"/>
    <row r="14381" hidden="1" x14ac:dyDescent="0.2"/>
    <row r="14382" hidden="1" x14ac:dyDescent="0.2"/>
    <row r="14383" hidden="1" x14ac:dyDescent="0.2"/>
    <row r="14384" hidden="1" x14ac:dyDescent="0.2"/>
    <row r="14385" hidden="1" x14ac:dyDescent="0.2"/>
    <row r="14386" hidden="1" x14ac:dyDescent="0.2"/>
    <row r="14387" hidden="1" x14ac:dyDescent="0.2"/>
    <row r="14388" hidden="1" x14ac:dyDescent="0.2"/>
    <row r="14389" hidden="1" x14ac:dyDescent="0.2"/>
    <row r="14390" hidden="1" x14ac:dyDescent="0.2"/>
    <row r="14391" hidden="1" x14ac:dyDescent="0.2"/>
    <row r="14392" hidden="1" x14ac:dyDescent="0.2"/>
    <row r="14393" hidden="1" x14ac:dyDescent="0.2"/>
    <row r="14394" hidden="1" x14ac:dyDescent="0.2"/>
    <row r="14395" hidden="1" x14ac:dyDescent="0.2"/>
    <row r="14396" hidden="1" x14ac:dyDescent="0.2"/>
    <row r="14397" hidden="1" x14ac:dyDescent="0.2"/>
    <row r="14398" hidden="1" x14ac:dyDescent="0.2"/>
    <row r="14399" hidden="1" x14ac:dyDescent="0.2"/>
    <row r="14400" hidden="1" x14ac:dyDescent="0.2"/>
    <row r="14401" hidden="1" x14ac:dyDescent="0.2"/>
    <row r="14402" hidden="1" x14ac:dyDescent="0.2"/>
    <row r="14403" hidden="1" x14ac:dyDescent="0.2"/>
    <row r="14404" hidden="1" x14ac:dyDescent="0.2"/>
    <row r="14405" hidden="1" x14ac:dyDescent="0.2"/>
    <row r="14406" hidden="1" x14ac:dyDescent="0.2"/>
    <row r="14407" hidden="1" x14ac:dyDescent="0.2"/>
    <row r="14408" hidden="1" x14ac:dyDescent="0.2"/>
    <row r="14409" hidden="1" x14ac:dyDescent="0.2"/>
    <row r="14410" hidden="1" x14ac:dyDescent="0.2"/>
    <row r="14411" hidden="1" x14ac:dyDescent="0.2"/>
    <row r="14412" hidden="1" x14ac:dyDescent="0.2"/>
    <row r="14413" hidden="1" x14ac:dyDescent="0.2"/>
    <row r="14414" hidden="1" x14ac:dyDescent="0.2"/>
    <row r="14415" hidden="1" x14ac:dyDescent="0.2"/>
    <row r="14416" hidden="1" x14ac:dyDescent="0.2"/>
    <row r="14417" hidden="1" x14ac:dyDescent="0.2"/>
    <row r="14418" hidden="1" x14ac:dyDescent="0.2"/>
    <row r="14419" hidden="1" x14ac:dyDescent="0.2"/>
    <row r="14420" hidden="1" x14ac:dyDescent="0.2"/>
    <row r="14421" hidden="1" x14ac:dyDescent="0.2"/>
    <row r="14422" hidden="1" x14ac:dyDescent="0.2"/>
    <row r="14423" hidden="1" x14ac:dyDescent="0.2"/>
    <row r="14424" hidden="1" x14ac:dyDescent="0.2"/>
    <row r="14425" hidden="1" x14ac:dyDescent="0.2"/>
    <row r="14426" hidden="1" x14ac:dyDescent="0.2"/>
    <row r="14427" hidden="1" x14ac:dyDescent="0.2"/>
    <row r="14428" hidden="1" x14ac:dyDescent="0.2"/>
    <row r="14429" hidden="1" x14ac:dyDescent="0.2"/>
    <row r="14430" hidden="1" x14ac:dyDescent="0.2"/>
    <row r="14431" hidden="1" x14ac:dyDescent="0.2"/>
    <row r="14432" hidden="1" x14ac:dyDescent="0.2"/>
    <row r="14433" hidden="1" x14ac:dyDescent="0.2"/>
    <row r="14434" hidden="1" x14ac:dyDescent="0.2"/>
    <row r="14435" hidden="1" x14ac:dyDescent="0.2"/>
    <row r="14436" hidden="1" x14ac:dyDescent="0.2"/>
    <row r="14437" hidden="1" x14ac:dyDescent="0.2"/>
    <row r="14438" hidden="1" x14ac:dyDescent="0.2"/>
    <row r="14439" hidden="1" x14ac:dyDescent="0.2"/>
    <row r="14440" hidden="1" x14ac:dyDescent="0.2"/>
    <row r="14441" hidden="1" x14ac:dyDescent="0.2"/>
    <row r="14442" hidden="1" x14ac:dyDescent="0.2"/>
    <row r="14443" hidden="1" x14ac:dyDescent="0.2"/>
    <row r="14444" hidden="1" x14ac:dyDescent="0.2"/>
    <row r="14445" hidden="1" x14ac:dyDescent="0.2"/>
    <row r="14446" hidden="1" x14ac:dyDescent="0.2"/>
    <row r="14447" hidden="1" x14ac:dyDescent="0.2"/>
    <row r="14448" hidden="1" x14ac:dyDescent="0.2"/>
    <row r="14449" hidden="1" x14ac:dyDescent="0.2"/>
    <row r="14450" hidden="1" x14ac:dyDescent="0.2"/>
    <row r="14451" hidden="1" x14ac:dyDescent="0.2"/>
    <row r="14452" hidden="1" x14ac:dyDescent="0.2"/>
    <row r="14453" hidden="1" x14ac:dyDescent="0.2"/>
    <row r="14454" hidden="1" x14ac:dyDescent="0.2"/>
    <row r="14455" hidden="1" x14ac:dyDescent="0.2"/>
    <row r="14456" hidden="1" x14ac:dyDescent="0.2"/>
    <row r="14457" hidden="1" x14ac:dyDescent="0.2"/>
    <row r="14458" hidden="1" x14ac:dyDescent="0.2"/>
    <row r="14459" hidden="1" x14ac:dyDescent="0.2"/>
    <row r="14460" hidden="1" x14ac:dyDescent="0.2"/>
    <row r="14461" hidden="1" x14ac:dyDescent="0.2"/>
    <row r="14462" hidden="1" x14ac:dyDescent="0.2"/>
    <row r="14463" hidden="1" x14ac:dyDescent="0.2"/>
    <row r="14464" hidden="1" x14ac:dyDescent="0.2"/>
    <row r="14465" hidden="1" x14ac:dyDescent="0.2"/>
    <row r="14466" hidden="1" x14ac:dyDescent="0.2"/>
    <row r="14467" hidden="1" x14ac:dyDescent="0.2"/>
    <row r="14468" hidden="1" x14ac:dyDescent="0.2"/>
    <row r="14469" hidden="1" x14ac:dyDescent="0.2"/>
    <row r="14470" hidden="1" x14ac:dyDescent="0.2"/>
    <row r="14471" hidden="1" x14ac:dyDescent="0.2"/>
    <row r="14472" hidden="1" x14ac:dyDescent="0.2"/>
    <row r="14473" hidden="1" x14ac:dyDescent="0.2"/>
    <row r="14474" hidden="1" x14ac:dyDescent="0.2"/>
    <row r="14475" hidden="1" x14ac:dyDescent="0.2"/>
    <row r="14476" hidden="1" x14ac:dyDescent="0.2"/>
    <row r="14477" hidden="1" x14ac:dyDescent="0.2"/>
    <row r="14478" hidden="1" x14ac:dyDescent="0.2"/>
    <row r="14479" hidden="1" x14ac:dyDescent="0.2"/>
    <row r="14480" hidden="1" x14ac:dyDescent="0.2"/>
    <row r="14481" hidden="1" x14ac:dyDescent="0.2"/>
    <row r="14482" hidden="1" x14ac:dyDescent="0.2"/>
    <row r="14483" hidden="1" x14ac:dyDescent="0.2"/>
    <row r="14484" hidden="1" x14ac:dyDescent="0.2"/>
    <row r="14485" hidden="1" x14ac:dyDescent="0.2"/>
    <row r="14486" hidden="1" x14ac:dyDescent="0.2"/>
    <row r="14487" hidden="1" x14ac:dyDescent="0.2"/>
    <row r="14488" hidden="1" x14ac:dyDescent="0.2"/>
    <row r="14489" hidden="1" x14ac:dyDescent="0.2"/>
    <row r="14490" hidden="1" x14ac:dyDescent="0.2"/>
    <row r="14491" hidden="1" x14ac:dyDescent="0.2"/>
    <row r="14492" hidden="1" x14ac:dyDescent="0.2"/>
    <row r="14493" hidden="1" x14ac:dyDescent="0.2"/>
    <row r="14494" hidden="1" x14ac:dyDescent="0.2"/>
    <row r="14495" hidden="1" x14ac:dyDescent="0.2"/>
    <row r="14496" hidden="1" x14ac:dyDescent="0.2"/>
    <row r="14497" hidden="1" x14ac:dyDescent="0.2"/>
    <row r="14498" hidden="1" x14ac:dyDescent="0.2"/>
    <row r="14499" hidden="1" x14ac:dyDescent="0.2"/>
    <row r="14500" hidden="1" x14ac:dyDescent="0.2"/>
    <row r="14501" hidden="1" x14ac:dyDescent="0.2"/>
    <row r="14502" hidden="1" x14ac:dyDescent="0.2"/>
    <row r="14503" hidden="1" x14ac:dyDescent="0.2"/>
    <row r="14504" hidden="1" x14ac:dyDescent="0.2"/>
    <row r="14505" hidden="1" x14ac:dyDescent="0.2"/>
    <row r="14506" hidden="1" x14ac:dyDescent="0.2"/>
    <row r="14507" hidden="1" x14ac:dyDescent="0.2"/>
    <row r="14508" hidden="1" x14ac:dyDescent="0.2"/>
    <row r="14509" hidden="1" x14ac:dyDescent="0.2"/>
    <row r="14510" hidden="1" x14ac:dyDescent="0.2"/>
    <row r="14511" hidden="1" x14ac:dyDescent="0.2"/>
    <row r="14512" hidden="1" x14ac:dyDescent="0.2"/>
    <row r="14513" hidden="1" x14ac:dyDescent="0.2"/>
    <row r="14514" hidden="1" x14ac:dyDescent="0.2"/>
    <row r="14515" hidden="1" x14ac:dyDescent="0.2"/>
    <row r="14516" hidden="1" x14ac:dyDescent="0.2"/>
    <row r="14517" hidden="1" x14ac:dyDescent="0.2"/>
    <row r="14518" hidden="1" x14ac:dyDescent="0.2"/>
    <row r="14519" hidden="1" x14ac:dyDescent="0.2"/>
    <row r="14520" hidden="1" x14ac:dyDescent="0.2"/>
    <row r="14521" hidden="1" x14ac:dyDescent="0.2"/>
    <row r="14522" hidden="1" x14ac:dyDescent="0.2"/>
    <row r="14523" hidden="1" x14ac:dyDescent="0.2"/>
    <row r="14524" hidden="1" x14ac:dyDescent="0.2"/>
    <row r="14525" hidden="1" x14ac:dyDescent="0.2"/>
    <row r="14526" hidden="1" x14ac:dyDescent="0.2"/>
    <row r="14527" hidden="1" x14ac:dyDescent="0.2"/>
    <row r="14528" hidden="1" x14ac:dyDescent="0.2"/>
    <row r="14529" hidden="1" x14ac:dyDescent="0.2"/>
    <row r="14530" hidden="1" x14ac:dyDescent="0.2"/>
    <row r="14531" hidden="1" x14ac:dyDescent="0.2"/>
    <row r="14532" hidden="1" x14ac:dyDescent="0.2"/>
    <row r="14533" hidden="1" x14ac:dyDescent="0.2"/>
    <row r="14534" hidden="1" x14ac:dyDescent="0.2"/>
    <row r="14535" hidden="1" x14ac:dyDescent="0.2"/>
    <row r="14536" hidden="1" x14ac:dyDescent="0.2"/>
    <row r="14537" hidden="1" x14ac:dyDescent="0.2"/>
    <row r="14538" hidden="1" x14ac:dyDescent="0.2"/>
    <row r="14539" hidden="1" x14ac:dyDescent="0.2"/>
    <row r="14540" hidden="1" x14ac:dyDescent="0.2"/>
    <row r="14541" hidden="1" x14ac:dyDescent="0.2"/>
    <row r="14542" hidden="1" x14ac:dyDescent="0.2"/>
    <row r="14543" hidden="1" x14ac:dyDescent="0.2"/>
    <row r="14544" hidden="1" x14ac:dyDescent="0.2"/>
    <row r="14545" hidden="1" x14ac:dyDescent="0.2"/>
    <row r="14546" hidden="1" x14ac:dyDescent="0.2"/>
    <row r="14547" hidden="1" x14ac:dyDescent="0.2"/>
    <row r="14548" hidden="1" x14ac:dyDescent="0.2"/>
    <row r="14549" hidden="1" x14ac:dyDescent="0.2"/>
    <row r="14550" hidden="1" x14ac:dyDescent="0.2"/>
    <row r="14551" hidden="1" x14ac:dyDescent="0.2"/>
    <row r="14552" hidden="1" x14ac:dyDescent="0.2"/>
    <row r="14553" hidden="1" x14ac:dyDescent="0.2"/>
    <row r="14554" hidden="1" x14ac:dyDescent="0.2"/>
    <row r="14555" hidden="1" x14ac:dyDescent="0.2"/>
    <row r="14556" hidden="1" x14ac:dyDescent="0.2"/>
    <row r="14557" hidden="1" x14ac:dyDescent="0.2"/>
    <row r="14558" hidden="1" x14ac:dyDescent="0.2"/>
    <row r="14559" hidden="1" x14ac:dyDescent="0.2"/>
    <row r="14560" hidden="1" x14ac:dyDescent="0.2"/>
    <row r="14561" hidden="1" x14ac:dyDescent="0.2"/>
    <row r="14562" hidden="1" x14ac:dyDescent="0.2"/>
    <row r="14563" hidden="1" x14ac:dyDescent="0.2"/>
    <row r="14564" hidden="1" x14ac:dyDescent="0.2"/>
    <row r="14565" hidden="1" x14ac:dyDescent="0.2"/>
    <row r="14566" hidden="1" x14ac:dyDescent="0.2"/>
    <row r="14567" hidden="1" x14ac:dyDescent="0.2"/>
    <row r="14568" hidden="1" x14ac:dyDescent="0.2"/>
    <row r="14569" hidden="1" x14ac:dyDescent="0.2"/>
    <row r="14570" hidden="1" x14ac:dyDescent="0.2"/>
    <row r="14571" hidden="1" x14ac:dyDescent="0.2"/>
    <row r="14572" hidden="1" x14ac:dyDescent="0.2"/>
    <row r="14573" hidden="1" x14ac:dyDescent="0.2"/>
    <row r="14574" hidden="1" x14ac:dyDescent="0.2"/>
    <row r="14575" hidden="1" x14ac:dyDescent="0.2"/>
    <row r="14576" hidden="1" x14ac:dyDescent="0.2"/>
    <row r="14577" hidden="1" x14ac:dyDescent="0.2"/>
    <row r="14578" hidden="1" x14ac:dyDescent="0.2"/>
    <row r="14579" hidden="1" x14ac:dyDescent="0.2"/>
    <row r="14580" hidden="1" x14ac:dyDescent="0.2"/>
    <row r="14581" hidden="1" x14ac:dyDescent="0.2"/>
    <row r="14582" hidden="1" x14ac:dyDescent="0.2"/>
    <row r="14583" hidden="1" x14ac:dyDescent="0.2"/>
    <row r="14584" hidden="1" x14ac:dyDescent="0.2"/>
    <row r="14585" hidden="1" x14ac:dyDescent="0.2"/>
    <row r="14586" hidden="1" x14ac:dyDescent="0.2"/>
    <row r="14587" hidden="1" x14ac:dyDescent="0.2"/>
    <row r="14588" hidden="1" x14ac:dyDescent="0.2"/>
    <row r="14589" hidden="1" x14ac:dyDescent="0.2"/>
    <row r="14590" hidden="1" x14ac:dyDescent="0.2"/>
    <row r="14591" hidden="1" x14ac:dyDescent="0.2"/>
    <row r="14592" hidden="1" x14ac:dyDescent="0.2"/>
    <row r="14593" hidden="1" x14ac:dyDescent="0.2"/>
    <row r="14594" hidden="1" x14ac:dyDescent="0.2"/>
    <row r="14595" hidden="1" x14ac:dyDescent="0.2"/>
    <row r="14596" hidden="1" x14ac:dyDescent="0.2"/>
    <row r="14597" hidden="1" x14ac:dyDescent="0.2"/>
    <row r="14598" hidden="1" x14ac:dyDescent="0.2"/>
    <row r="14599" hidden="1" x14ac:dyDescent="0.2"/>
    <row r="14600" hidden="1" x14ac:dyDescent="0.2"/>
    <row r="14601" hidden="1" x14ac:dyDescent="0.2"/>
    <row r="14602" hidden="1" x14ac:dyDescent="0.2"/>
    <row r="14603" hidden="1" x14ac:dyDescent="0.2"/>
    <row r="14604" hidden="1" x14ac:dyDescent="0.2"/>
    <row r="14605" hidden="1" x14ac:dyDescent="0.2"/>
    <row r="14606" hidden="1" x14ac:dyDescent="0.2"/>
    <row r="14607" hidden="1" x14ac:dyDescent="0.2"/>
    <row r="14608" hidden="1" x14ac:dyDescent="0.2"/>
    <row r="14609" hidden="1" x14ac:dyDescent="0.2"/>
    <row r="14610" hidden="1" x14ac:dyDescent="0.2"/>
    <row r="14611" hidden="1" x14ac:dyDescent="0.2"/>
    <row r="14612" hidden="1" x14ac:dyDescent="0.2"/>
    <row r="14613" hidden="1" x14ac:dyDescent="0.2"/>
    <row r="14614" hidden="1" x14ac:dyDescent="0.2"/>
    <row r="14615" hidden="1" x14ac:dyDescent="0.2"/>
    <row r="14616" hidden="1" x14ac:dyDescent="0.2"/>
    <row r="14617" hidden="1" x14ac:dyDescent="0.2"/>
    <row r="14618" hidden="1" x14ac:dyDescent="0.2"/>
    <row r="14619" hidden="1" x14ac:dyDescent="0.2"/>
    <row r="14620" hidden="1" x14ac:dyDescent="0.2"/>
    <row r="14621" hidden="1" x14ac:dyDescent="0.2"/>
    <row r="14622" hidden="1" x14ac:dyDescent="0.2"/>
    <row r="14623" hidden="1" x14ac:dyDescent="0.2"/>
    <row r="14624" hidden="1" x14ac:dyDescent="0.2"/>
    <row r="14625" hidden="1" x14ac:dyDescent="0.2"/>
    <row r="14626" hidden="1" x14ac:dyDescent="0.2"/>
    <row r="14627" hidden="1" x14ac:dyDescent="0.2"/>
    <row r="14628" hidden="1" x14ac:dyDescent="0.2"/>
    <row r="14629" hidden="1" x14ac:dyDescent="0.2"/>
    <row r="14630" hidden="1" x14ac:dyDescent="0.2"/>
    <row r="14631" hidden="1" x14ac:dyDescent="0.2"/>
    <row r="14632" hidden="1" x14ac:dyDescent="0.2"/>
    <row r="14633" hidden="1" x14ac:dyDescent="0.2"/>
    <row r="14634" hidden="1" x14ac:dyDescent="0.2"/>
    <row r="14635" hidden="1" x14ac:dyDescent="0.2"/>
    <row r="14636" hidden="1" x14ac:dyDescent="0.2"/>
    <row r="14637" hidden="1" x14ac:dyDescent="0.2"/>
    <row r="14638" hidden="1" x14ac:dyDescent="0.2"/>
    <row r="14639" hidden="1" x14ac:dyDescent="0.2"/>
    <row r="14640" hidden="1" x14ac:dyDescent="0.2"/>
    <row r="14641" hidden="1" x14ac:dyDescent="0.2"/>
    <row r="14642" hidden="1" x14ac:dyDescent="0.2"/>
    <row r="14643" hidden="1" x14ac:dyDescent="0.2"/>
    <row r="14644" hidden="1" x14ac:dyDescent="0.2"/>
    <row r="14645" hidden="1" x14ac:dyDescent="0.2"/>
    <row r="14646" hidden="1" x14ac:dyDescent="0.2"/>
    <row r="14647" hidden="1" x14ac:dyDescent="0.2"/>
    <row r="14648" hidden="1" x14ac:dyDescent="0.2"/>
    <row r="14649" hidden="1" x14ac:dyDescent="0.2"/>
    <row r="14650" hidden="1" x14ac:dyDescent="0.2"/>
    <row r="14651" hidden="1" x14ac:dyDescent="0.2"/>
    <row r="14652" hidden="1" x14ac:dyDescent="0.2"/>
    <row r="14653" hidden="1" x14ac:dyDescent="0.2"/>
    <row r="14654" hidden="1" x14ac:dyDescent="0.2"/>
    <row r="14655" hidden="1" x14ac:dyDescent="0.2"/>
    <row r="14656" hidden="1" x14ac:dyDescent="0.2"/>
    <row r="14657" hidden="1" x14ac:dyDescent="0.2"/>
    <row r="14658" hidden="1" x14ac:dyDescent="0.2"/>
    <row r="14659" hidden="1" x14ac:dyDescent="0.2"/>
    <row r="14660" hidden="1" x14ac:dyDescent="0.2"/>
    <row r="14661" hidden="1" x14ac:dyDescent="0.2"/>
    <row r="14662" hidden="1" x14ac:dyDescent="0.2"/>
    <row r="14663" hidden="1" x14ac:dyDescent="0.2"/>
    <row r="14664" hidden="1" x14ac:dyDescent="0.2"/>
    <row r="14665" hidden="1" x14ac:dyDescent="0.2"/>
    <row r="14666" hidden="1" x14ac:dyDescent="0.2"/>
    <row r="14667" hidden="1" x14ac:dyDescent="0.2"/>
    <row r="14668" hidden="1" x14ac:dyDescent="0.2"/>
    <row r="14669" hidden="1" x14ac:dyDescent="0.2"/>
    <row r="14670" hidden="1" x14ac:dyDescent="0.2"/>
    <row r="14671" hidden="1" x14ac:dyDescent="0.2"/>
    <row r="14672" hidden="1" x14ac:dyDescent="0.2"/>
    <row r="14673" hidden="1" x14ac:dyDescent="0.2"/>
    <row r="14674" hidden="1" x14ac:dyDescent="0.2"/>
    <row r="14675" hidden="1" x14ac:dyDescent="0.2"/>
    <row r="14676" hidden="1" x14ac:dyDescent="0.2"/>
    <row r="14677" hidden="1" x14ac:dyDescent="0.2"/>
    <row r="14678" hidden="1" x14ac:dyDescent="0.2"/>
    <row r="14679" hidden="1" x14ac:dyDescent="0.2"/>
    <row r="14680" hidden="1" x14ac:dyDescent="0.2"/>
    <row r="14681" hidden="1" x14ac:dyDescent="0.2"/>
    <row r="14682" hidden="1" x14ac:dyDescent="0.2"/>
    <row r="14683" hidden="1" x14ac:dyDescent="0.2"/>
    <row r="14684" hidden="1" x14ac:dyDescent="0.2"/>
    <row r="14685" hidden="1" x14ac:dyDescent="0.2"/>
    <row r="14686" hidden="1" x14ac:dyDescent="0.2"/>
    <row r="14687" hidden="1" x14ac:dyDescent="0.2"/>
    <row r="14688" hidden="1" x14ac:dyDescent="0.2"/>
    <row r="14689" hidden="1" x14ac:dyDescent="0.2"/>
    <row r="14690" hidden="1" x14ac:dyDescent="0.2"/>
    <row r="14691" hidden="1" x14ac:dyDescent="0.2"/>
    <row r="14692" hidden="1" x14ac:dyDescent="0.2"/>
    <row r="14693" hidden="1" x14ac:dyDescent="0.2"/>
    <row r="14694" hidden="1" x14ac:dyDescent="0.2"/>
    <row r="14695" hidden="1" x14ac:dyDescent="0.2"/>
    <row r="14696" hidden="1" x14ac:dyDescent="0.2"/>
    <row r="14697" hidden="1" x14ac:dyDescent="0.2"/>
    <row r="14698" hidden="1" x14ac:dyDescent="0.2"/>
    <row r="14699" hidden="1" x14ac:dyDescent="0.2"/>
    <row r="14700" hidden="1" x14ac:dyDescent="0.2"/>
    <row r="14701" hidden="1" x14ac:dyDescent="0.2"/>
    <row r="14702" hidden="1" x14ac:dyDescent="0.2"/>
    <row r="14703" hidden="1" x14ac:dyDescent="0.2"/>
    <row r="14704" hidden="1" x14ac:dyDescent="0.2"/>
    <row r="14705" hidden="1" x14ac:dyDescent="0.2"/>
    <row r="14706" hidden="1" x14ac:dyDescent="0.2"/>
    <row r="14707" hidden="1" x14ac:dyDescent="0.2"/>
    <row r="14708" hidden="1" x14ac:dyDescent="0.2"/>
    <row r="14709" hidden="1" x14ac:dyDescent="0.2"/>
    <row r="14710" hidden="1" x14ac:dyDescent="0.2"/>
    <row r="14711" hidden="1" x14ac:dyDescent="0.2"/>
    <row r="14712" hidden="1" x14ac:dyDescent="0.2"/>
    <row r="14713" hidden="1" x14ac:dyDescent="0.2"/>
    <row r="14714" hidden="1" x14ac:dyDescent="0.2"/>
    <row r="14715" hidden="1" x14ac:dyDescent="0.2"/>
    <row r="14716" hidden="1" x14ac:dyDescent="0.2"/>
    <row r="14717" hidden="1" x14ac:dyDescent="0.2"/>
    <row r="14718" hidden="1" x14ac:dyDescent="0.2"/>
    <row r="14719" hidden="1" x14ac:dyDescent="0.2"/>
    <row r="14720" hidden="1" x14ac:dyDescent="0.2"/>
    <row r="14721" hidden="1" x14ac:dyDescent="0.2"/>
    <row r="14722" hidden="1" x14ac:dyDescent="0.2"/>
    <row r="14723" hidden="1" x14ac:dyDescent="0.2"/>
    <row r="14724" hidden="1" x14ac:dyDescent="0.2"/>
    <row r="14725" hidden="1" x14ac:dyDescent="0.2"/>
    <row r="14726" hidden="1" x14ac:dyDescent="0.2"/>
    <row r="14727" hidden="1" x14ac:dyDescent="0.2"/>
    <row r="14728" hidden="1" x14ac:dyDescent="0.2"/>
    <row r="14729" hidden="1" x14ac:dyDescent="0.2"/>
    <row r="14730" hidden="1" x14ac:dyDescent="0.2"/>
    <row r="14731" hidden="1" x14ac:dyDescent="0.2"/>
    <row r="14732" hidden="1" x14ac:dyDescent="0.2"/>
    <row r="14733" hidden="1" x14ac:dyDescent="0.2"/>
    <row r="14734" hidden="1" x14ac:dyDescent="0.2"/>
    <row r="14735" hidden="1" x14ac:dyDescent="0.2"/>
    <row r="14736" hidden="1" x14ac:dyDescent="0.2"/>
    <row r="14737" hidden="1" x14ac:dyDescent="0.2"/>
    <row r="14738" hidden="1" x14ac:dyDescent="0.2"/>
    <row r="14739" hidden="1" x14ac:dyDescent="0.2"/>
    <row r="14740" hidden="1" x14ac:dyDescent="0.2"/>
    <row r="14741" hidden="1" x14ac:dyDescent="0.2"/>
    <row r="14742" hidden="1" x14ac:dyDescent="0.2"/>
    <row r="14743" hidden="1" x14ac:dyDescent="0.2"/>
    <row r="14744" hidden="1" x14ac:dyDescent="0.2"/>
    <row r="14745" hidden="1" x14ac:dyDescent="0.2"/>
    <row r="14746" hidden="1" x14ac:dyDescent="0.2"/>
    <row r="14747" hidden="1" x14ac:dyDescent="0.2"/>
    <row r="14748" hidden="1" x14ac:dyDescent="0.2"/>
    <row r="14749" hidden="1" x14ac:dyDescent="0.2"/>
    <row r="14750" hidden="1" x14ac:dyDescent="0.2"/>
    <row r="14751" hidden="1" x14ac:dyDescent="0.2"/>
    <row r="14752" hidden="1" x14ac:dyDescent="0.2"/>
    <row r="14753" hidden="1" x14ac:dyDescent="0.2"/>
    <row r="14754" hidden="1" x14ac:dyDescent="0.2"/>
    <row r="14755" hidden="1" x14ac:dyDescent="0.2"/>
    <row r="14756" hidden="1" x14ac:dyDescent="0.2"/>
    <row r="14757" hidden="1" x14ac:dyDescent="0.2"/>
    <row r="14758" hidden="1" x14ac:dyDescent="0.2"/>
    <row r="14759" hidden="1" x14ac:dyDescent="0.2"/>
    <row r="14760" hidden="1" x14ac:dyDescent="0.2"/>
    <row r="14761" hidden="1" x14ac:dyDescent="0.2"/>
    <row r="14762" hidden="1" x14ac:dyDescent="0.2"/>
    <row r="14763" hidden="1" x14ac:dyDescent="0.2"/>
    <row r="14764" hidden="1" x14ac:dyDescent="0.2"/>
    <row r="14765" hidden="1" x14ac:dyDescent="0.2"/>
    <row r="14766" hidden="1" x14ac:dyDescent="0.2"/>
    <row r="14767" hidden="1" x14ac:dyDescent="0.2"/>
    <row r="14768" hidden="1" x14ac:dyDescent="0.2"/>
    <row r="14769" hidden="1" x14ac:dyDescent="0.2"/>
    <row r="14770" hidden="1" x14ac:dyDescent="0.2"/>
    <row r="14771" hidden="1" x14ac:dyDescent="0.2"/>
    <row r="14772" hidden="1" x14ac:dyDescent="0.2"/>
    <row r="14773" hidden="1" x14ac:dyDescent="0.2"/>
    <row r="14774" hidden="1" x14ac:dyDescent="0.2"/>
    <row r="14775" hidden="1" x14ac:dyDescent="0.2"/>
    <row r="14776" hidden="1" x14ac:dyDescent="0.2"/>
    <row r="14777" hidden="1" x14ac:dyDescent="0.2"/>
    <row r="14778" hidden="1" x14ac:dyDescent="0.2"/>
    <row r="14779" hidden="1" x14ac:dyDescent="0.2"/>
    <row r="14780" hidden="1" x14ac:dyDescent="0.2"/>
    <row r="14781" hidden="1" x14ac:dyDescent="0.2"/>
    <row r="14782" hidden="1" x14ac:dyDescent="0.2"/>
    <row r="14783" hidden="1" x14ac:dyDescent="0.2"/>
    <row r="14784" hidden="1" x14ac:dyDescent="0.2"/>
    <row r="14785" hidden="1" x14ac:dyDescent="0.2"/>
    <row r="14786" hidden="1" x14ac:dyDescent="0.2"/>
    <row r="14787" hidden="1" x14ac:dyDescent="0.2"/>
    <row r="14788" hidden="1" x14ac:dyDescent="0.2"/>
    <row r="14789" hidden="1" x14ac:dyDescent="0.2"/>
    <row r="14790" hidden="1" x14ac:dyDescent="0.2"/>
    <row r="14791" hidden="1" x14ac:dyDescent="0.2"/>
    <row r="14792" hidden="1" x14ac:dyDescent="0.2"/>
    <row r="65536" spans="1:1" hidden="1" x14ac:dyDescent="0.2">
      <c r="A65536" s="6" t="s">
        <v>283</v>
      </c>
    </row>
  </sheetData>
  <sheetProtection password="DBD3" sheet="1" objects="1" scenarios="1"/>
  <mergeCells count="27">
    <mergeCell ref="K3:L3"/>
    <mergeCell ref="K4:L4"/>
    <mergeCell ref="K5:L5"/>
    <mergeCell ref="C8:G8"/>
    <mergeCell ref="D20:E20"/>
    <mergeCell ref="D36:E36"/>
    <mergeCell ref="D24:E24"/>
    <mergeCell ref="D11:E11"/>
    <mergeCell ref="D12:E12"/>
    <mergeCell ref="D14:E14"/>
    <mergeCell ref="D16:E16"/>
    <mergeCell ref="D18:E18"/>
    <mergeCell ref="D22:E22"/>
    <mergeCell ref="D26:E26"/>
    <mergeCell ref="D28:E28"/>
    <mergeCell ref="D30:E30"/>
    <mergeCell ref="D32:E32"/>
    <mergeCell ref="D34:E34"/>
    <mergeCell ref="D38:E38"/>
    <mergeCell ref="D40:E40"/>
    <mergeCell ref="D56:E56"/>
    <mergeCell ref="C59:K59"/>
    <mergeCell ref="D42:E42"/>
    <mergeCell ref="D44:E44"/>
    <mergeCell ref="D46:E46"/>
    <mergeCell ref="D48:E48"/>
    <mergeCell ref="D50:E50"/>
  </mergeCells>
  <phoneticPr fontId="6" type="noConversion"/>
  <printOptions horizontalCentered="1" verticalCentered="1"/>
  <pageMargins left="0.59055118110236227" right="0.6692913385826772" top="0.59055118110236227" bottom="0.59055118110236227" header="0.39370078740157483" footer="0.51181102362204722"/>
  <pageSetup paperSize="9" scale="86" firstPageNumber="0" orientation="landscape" r:id="rId1"/>
  <headerFooter>
    <oddHeader>&amp;C&amp;A&amp;RPagina &amp;P</oddHeader>
  </headerFooter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17">
    <pageSetUpPr fitToPage="1"/>
  </sheetPr>
  <dimension ref="B1:FK337"/>
  <sheetViews>
    <sheetView topLeftCell="A295" zoomScale="107" zoomScaleNormal="107" workbookViewId="0">
      <selection activeCell="V16" sqref="V16:W16"/>
    </sheetView>
  </sheetViews>
  <sheetFormatPr defaultRowHeight="12.75" x14ac:dyDescent="0.2"/>
  <cols>
    <col min="1" max="1" width="1.85546875" customWidth="1"/>
    <col min="2" max="2" width="0.85546875" customWidth="1"/>
    <col min="3" max="3" width="4.7109375" style="1" customWidth="1"/>
    <col min="4" max="4" width="10.140625" customWidth="1"/>
    <col min="6" max="6" width="5.85546875" customWidth="1"/>
    <col min="7" max="7" width="6.28515625" customWidth="1"/>
    <col min="8" max="8" width="0.7109375" customWidth="1"/>
    <col min="13" max="13" width="7.140625" customWidth="1"/>
    <col min="14" max="14" width="1.85546875" style="328" customWidth="1"/>
    <col min="15" max="15" width="37.28515625" style="328" customWidth="1"/>
    <col min="16" max="16" width="4.7109375" customWidth="1"/>
    <col min="17" max="17" width="23.7109375" customWidth="1"/>
    <col min="18" max="18" width="2.140625" customWidth="1"/>
    <col min="19" max="19" width="21.140625" customWidth="1"/>
    <col min="20" max="20" width="12.42578125" customWidth="1"/>
    <col min="21" max="22" width="10.140625" bestFit="1" customWidth="1"/>
    <col min="30" max="30" width="9.140625" style="323"/>
    <col min="31" max="31" width="95" style="323" bestFit="1" customWidth="1"/>
  </cols>
  <sheetData>
    <row r="1" spans="2:167" ht="3.75" customHeight="1" x14ac:dyDescent="0.2"/>
    <row r="2" spans="2:167" ht="4.5" customHeight="1" x14ac:dyDescent="0.2">
      <c r="B2" s="8"/>
      <c r="C2" s="9"/>
      <c r="D2" s="10"/>
      <c r="E2" s="10"/>
      <c r="F2" s="10"/>
      <c r="G2" s="10"/>
      <c r="H2" s="10"/>
      <c r="I2" s="10"/>
      <c r="J2" s="10"/>
      <c r="K2" s="8"/>
      <c r="L2" s="10"/>
      <c r="M2" s="10"/>
      <c r="N2" s="329"/>
      <c r="O2" s="329"/>
      <c r="P2" s="10"/>
      <c r="Q2" s="10"/>
      <c r="R2" s="11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  <c r="AT2" s="7"/>
      <c r="AU2" s="7"/>
      <c r="AV2" s="7"/>
      <c r="AW2" s="7"/>
      <c r="AX2" s="7"/>
      <c r="AY2" s="7"/>
      <c r="AZ2" s="7"/>
      <c r="BA2" s="7"/>
      <c r="BB2" s="7"/>
      <c r="BC2" s="7"/>
      <c r="BD2" s="7"/>
      <c r="BE2" s="7"/>
      <c r="BF2" s="7"/>
      <c r="BG2" s="7"/>
      <c r="BH2" s="7"/>
      <c r="BI2" s="7"/>
      <c r="BJ2" s="7"/>
      <c r="BK2" s="7"/>
      <c r="BL2" s="7"/>
      <c r="BM2" s="7"/>
      <c r="BN2" s="7"/>
      <c r="BO2" s="7"/>
      <c r="BP2" s="7"/>
      <c r="BQ2" s="7"/>
      <c r="BR2" s="7"/>
      <c r="BS2" s="7"/>
      <c r="BT2" s="7"/>
      <c r="BU2" s="7"/>
      <c r="BV2" s="7"/>
      <c r="BW2" s="7"/>
      <c r="BX2" s="7"/>
      <c r="BY2" s="7"/>
      <c r="BZ2" s="7"/>
      <c r="CA2" s="7"/>
      <c r="CB2" s="7"/>
      <c r="CC2" s="7"/>
      <c r="CD2" s="7"/>
      <c r="CE2" s="7"/>
      <c r="CF2" s="7"/>
      <c r="CG2" s="7"/>
      <c r="CH2" s="7"/>
      <c r="CI2" s="7"/>
      <c r="CJ2" s="7"/>
      <c r="CK2" s="7"/>
      <c r="CL2" s="7"/>
      <c r="CM2" s="7"/>
      <c r="CN2" s="7"/>
      <c r="CO2" s="7"/>
      <c r="CP2" s="7"/>
      <c r="CQ2" s="7"/>
      <c r="CR2" s="7"/>
      <c r="CS2" s="7"/>
      <c r="CT2" s="7"/>
      <c r="CU2" s="7"/>
      <c r="CV2" s="7"/>
      <c r="CW2" s="7"/>
      <c r="CX2" s="7"/>
      <c r="CY2" s="7"/>
      <c r="CZ2" s="7"/>
      <c r="DA2" s="7"/>
      <c r="DB2" s="7"/>
      <c r="DC2" s="7"/>
      <c r="DD2" s="7"/>
      <c r="DE2" s="7"/>
      <c r="DF2" s="7"/>
      <c r="DG2" s="7"/>
      <c r="DH2" s="7"/>
      <c r="DI2" s="7"/>
      <c r="DJ2" s="7"/>
      <c r="DK2" s="7"/>
      <c r="DL2" s="7"/>
      <c r="DM2" s="7"/>
      <c r="DN2" s="7"/>
      <c r="DO2" s="7"/>
      <c r="DP2" s="7"/>
      <c r="DQ2" s="7"/>
      <c r="DR2" s="7"/>
      <c r="DS2" s="7"/>
      <c r="DT2" s="7"/>
      <c r="DU2" s="7"/>
      <c r="DV2" s="7"/>
      <c r="DW2" s="7"/>
      <c r="DX2" s="7"/>
      <c r="DY2" s="7"/>
      <c r="DZ2" s="7"/>
      <c r="EA2" s="7"/>
      <c r="EB2" s="7"/>
      <c r="EC2" s="7"/>
      <c r="ED2" s="7"/>
      <c r="EE2" s="7"/>
      <c r="EF2" s="7"/>
      <c r="EG2" s="7"/>
      <c r="EH2" s="7"/>
      <c r="EI2" s="7"/>
      <c r="EJ2" s="7"/>
      <c r="EK2" s="7"/>
      <c r="EL2" s="7"/>
      <c r="EM2" s="7"/>
      <c r="EN2" s="7"/>
      <c r="EO2" s="7"/>
      <c r="EP2" s="7"/>
      <c r="EQ2" s="7"/>
      <c r="ER2" s="7"/>
      <c r="ES2" s="7"/>
      <c r="ET2" s="7"/>
      <c r="EU2" s="7"/>
      <c r="EV2" s="7"/>
      <c r="EW2" s="7"/>
      <c r="EX2" s="7"/>
      <c r="EY2" s="7"/>
      <c r="EZ2" s="7"/>
      <c r="FA2" s="7"/>
      <c r="FB2" s="7"/>
      <c r="FC2" s="7"/>
      <c r="FD2" s="7"/>
      <c r="FE2" s="7"/>
      <c r="FF2" s="7"/>
      <c r="FG2" s="7"/>
      <c r="FH2" s="7"/>
      <c r="FI2" s="7"/>
      <c r="FJ2" s="7"/>
      <c r="FK2" s="7"/>
    </row>
    <row r="3" spans="2:167" ht="14.25" x14ac:dyDescent="0.2">
      <c r="B3" s="28"/>
      <c r="C3" s="7"/>
      <c r="D3" s="13" t="s">
        <v>14</v>
      </c>
      <c r="F3" s="123" t="s">
        <v>15</v>
      </c>
      <c r="G3" s="20"/>
      <c r="H3" s="14"/>
      <c r="I3" s="26"/>
      <c r="J3" s="14"/>
      <c r="K3" s="381" t="s">
        <v>16</v>
      </c>
      <c r="L3" s="382"/>
      <c r="M3" s="386" t="str">
        <f>'1.1 CONTO ECONOMICO ANTE'!$K$3</f>
        <v>DITTA</v>
      </c>
      <c r="N3" s="387"/>
      <c r="O3" s="387"/>
      <c r="P3" s="387"/>
      <c r="Q3" s="388"/>
      <c r="R3" s="95"/>
      <c r="S3" s="7"/>
      <c r="T3" s="7"/>
      <c r="U3" s="7"/>
      <c r="V3" s="14"/>
      <c r="W3" s="14"/>
      <c r="X3" s="14"/>
      <c r="Y3" s="14"/>
      <c r="Z3" s="14"/>
      <c r="AA3" s="14"/>
      <c r="AB3" s="7"/>
      <c r="AC3" s="7"/>
      <c r="AD3" s="324" t="s">
        <v>331</v>
      </c>
      <c r="AE3" s="323" t="s">
        <v>289</v>
      </c>
      <c r="AF3" s="7"/>
      <c r="AG3" s="7"/>
      <c r="AH3" s="7"/>
      <c r="AI3" s="7"/>
      <c r="AJ3" s="7"/>
      <c r="AK3" s="7"/>
      <c r="AL3" s="7"/>
      <c r="AM3" s="7"/>
      <c r="AN3" s="7"/>
      <c r="AO3" s="7"/>
      <c r="AP3" s="7"/>
      <c r="AQ3" s="7"/>
      <c r="AR3" s="7"/>
      <c r="AS3" s="7"/>
      <c r="AT3" s="7"/>
      <c r="AU3" s="7"/>
      <c r="AV3" s="7"/>
      <c r="AW3" s="7"/>
      <c r="AX3" s="7"/>
      <c r="AY3" s="7"/>
      <c r="AZ3" s="7"/>
      <c r="BA3" s="7"/>
      <c r="BB3" s="7"/>
      <c r="BC3" s="7"/>
      <c r="BD3" s="7"/>
      <c r="BE3" s="7"/>
      <c r="BF3" s="7"/>
      <c r="BG3" s="7"/>
      <c r="BH3" s="7"/>
      <c r="BI3" s="7"/>
      <c r="BJ3" s="7"/>
      <c r="BK3" s="7"/>
      <c r="BL3" s="7"/>
      <c r="BM3" s="7"/>
      <c r="BN3" s="7"/>
      <c r="BO3" s="7"/>
      <c r="BP3" s="7"/>
      <c r="BQ3" s="7"/>
      <c r="BR3" s="7"/>
      <c r="BS3" s="7"/>
      <c r="BT3" s="7"/>
      <c r="BU3" s="7"/>
      <c r="BV3" s="7"/>
      <c r="BW3" s="7"/>
      <c r="BX3" s="7"/>
      <c r="BY3" s="7"/>
      <c r="BZ3" s="7"/>
      <c r="CA3" s="7"/>
      <c r="CB3" s="7"/>
      <c r="CC3" s="7"/>
      <c r="CD3" s="7"/>
      <c r="CE3" s="7"/>
      <c r="CF3" s="7"/>
      <c r="CG3" s="7"/>
      <c r="CH3" s="7"/>
      <c r="CI3" s="7"/>
      <c r="CJ3" s="7"/>
      <c r="CK3" s="7"/>
      <c r="CL3" s="7"/>
      <c r="CM3" s="7"/>
      <c r="CN3" s="7"/>
      <c r="CO3" s="7"/>
      <c r="CP3" s="7"/>
      <c r="CQ3" s="7"/>
      <c r="CR3" s="7"/>
      <c r="CS3" s="7"/>
      <c r="CT3" s="7"/>
      <c r="CU3" s="7"/>
      <c r="CV3" s="7"/>
      <c r="CW3" s="7"/>
      <c r="CX3" s="7"/>
      <c r="CY3" s="7"/>
      <c r="CZ3" s="7"/>
      <c r="DA3" s="7"/>
      <c r="DB3" s="7"/>
      <c r="DC3" s="7"/>
      <c r="DD3" s="7"/>
      <c r="DE3" s="7"/>
      <c r="DF3" s="7"/>
      <c r="DG3" s="7"/>
      <c r="DH3" s="7"/>
      <c r="DI3" s="7"/>
      <c r="DJ3" s="7"/>
      <c r="DK3" s="7"/>
      <c r="DL3" s="7"/>
      <c r="DM3" s="7"/>
      <c r="DN3" s="7"/>
      <c r="DO3" s="7"/>
      <c r="DP3" s="7"/>
      <c r="DQ3" s="7"/>
      <c r="DR3" s="7"/>
      <c r="DS3" s="7"/>
      <c r="DT3" s="7"/>
      <c r="DU3" s="7"/>
      <c r="DV3" s="7"/>
      <c r="DW3" s="7"/>
      <c r="DX3" s="7"/>
      <c r="DY3" s="7"/>
      <c r="DZ3" s="7"/>
      <c r="EA3" s="7"/>
      <c r="EB3" s="7"/>
      <c r="EC3" s="7"/>
      <c r="ED3" s="7"/>
      <c r="EE3" s="7"/>
      <c r="EF3" s="7"/>
      <c r="EG3" s="7"/>
      <c r="EH3" s="7"/>
      <c r="EI3" s="7"/>
      <c r="EJ3" s="7"/>
      <c r="EK3" s="7"/>
      <c r="EL3" s="7"/>
      <c r="EM3" s="7"/>
      <c r="EN3" s="7"/>
      <c r="EO3" s="7"/>
      <c r="EP3" s="7"/>
      <c r="EQ3" s="7"/>
      <c r="ER3" s="7"/>
      <c r="ES3" s="7"/>
      <c r="ET3" s="7"/>
      <c r="EU3" s="7"/>
      <c r="EV3" s="7"/>
      <c r="EW3" s="7"/>
      <c r="EX3" s="7"/>
      <c r="EY3" s="7"/>
      <c r="EZ3" s="7"/>
      <c r="FA3" s="7"/>
      <c r="FB3" s="7"/>
      <c r="FC3" s="7"/>
      <c r="FD3" s="7"/>
      <c r="FE3" s="7"/>
      <c r="FF3" s="7"/>
      <c r="FG3" s="7"/>
      <c r="FH3" s="7"/>
      <c r="FI3" s="7"/>
      <c r="FJ3" s="7"/>
      <c r="FK3" s="7"/>
    </row>
    <row r="4" spans="2:167" ht="14.25" x14ac:dyDescent="0.2">
      <c r="B4" s="28"/>
      <c r="C4" s="7"/>
      <c r="D4" s="13" t="s">
        <v>18</v>
      </c>
      <c r="F4" s="123" t="s">
        <v>19</v>
      </c>
      <c r="G4" s="20"/>
      <c r="H4" s="14"/>
      <c r="I4" s="14"/>
      <c r="J4" s="14"/>
      <c r="K4" s="381"/>
      <c r="L4" s="382"/>
      <c r="M4" s="389"/>
      <c r="N4" s="389"/>
      <c r="O4" s="389"/>
      <c r="P4" s="389"/>
      <c r="Q4" s="389"/>
      <c r="R4" s="95"/>
      <c r="S4" s="7"/>
      <c r="T4" s="7"/>
      <c r="U4" s="14"/>
      <c r="V4" s="14"/>
      <c r="W4" s="14"/>
      <c r="X4" s="14"/>
      <c r="Y4" s="14"/>
      <c r="Z4" s="14"/>
      <c r="AA4" s="14"/>
      <c r="AB4" s="7"/>
      <c r="AC4" s="7"/>
      <c r="AD4" s="324"/>
      <c r="AE4" s="323" t="s">
        <v>332</v>
      </c>
      <c r="AF4" s="7"/>
      <c r="AG4" s="7"/>
      <c r="AH4" s="7"/>
      <c r="AI4" s="7"/>
      <c r="AJ4" s="7"/>
      <c r="AK4" s="7"/>
      <c r="AL4" s="7"/>
      <c r="AM4" s="7"/>
      <c r="AN4" s="7"/>
      <c r="AO4" s="7"/>
      <c r="AP4" s="7"/>
      <c r="AQ4" s="7"/>
      <c r="AR4" s="7"/>
      <c r="AS4" s="7"/>
      <c r="AT4" s="7"/>
      <c r="AU4" s="7"/>
      <c r="AV4" s="7"/>
      <c r="AW4" s="7"/>
      <c r="AX4" s="7"/>
      <c r="AY4" s="7"/>
      <c r="AZ4" s="7"/>
      <c r="BA4" s="7"/>
      <c r="BB4" s="7"/>
      <c r="BC4" s="7"/>
      <c r="BD4" s="7"/>
      <c r="BE4" s="7"/>
      <c r="BF4" s="7"/>
      <c r="BG4" s="7"/>
      <c r="BH4" s="7"/>
      <c r="BI4" s="7"/>
      <c r="BJ4" s="7"/>
      <c r="BK4" s="7"/>
      <c r="BL4" s="7"/>
      <c r="BM4" s="7"/>
      <c r="BN4" s="7"/>
      <c r="BO4" s="7"/>
      <c r="BP4" s="7"/>
      <c r="BQ4" s="7"/>
      <c r="BR4" s="7"/>
      <c r="BS4" s="7"/>
      <c r="BT4" s="7"/>
      <c r="BU4" s="7"/>
      <c r="BV4" s="7"/>
      <c r="BW4" s="7"/>
      <c r="BX4" s="7"/>
      <c r="BY4" s="7"/>
      <c r="BZ4" s="7"/>
      <c r="CA4" s="7"/>
      <c r="CB4" s="7"/>
      <c r="CC4" s="7"/>
      <c r="CD4" s="7"/>
      <c r="CE4" s="7"/>
      <c r="CF4" s="7"/>
      <c r="CG4" s="7"/>
      <c r="CH4" s="7"/>
      <c r="CI4" s="7"/>
      <c r="CJ4" s="7"/>
      <c r="CK4" s="7"/>
      <c r="CL4" s="7"/>
      <c r="CM4" s="7"/>
      <c r="CN4" s="7"/>
      <c r="CO4" s="7"/>
      <c r="CP4" s="7"/>
      <c r="CQ4" s="7"/>
      <c r="CR4" s="7"/>
      <c r="CS4" s="7"/>
      <c r="CT4" s="7"/>
      <c r="CU4" s="7"/>
      <c r="CV4" s="7"/>
      <c r="CW4" s="7"/>
      <c r="CX4" s="7"/>
      <c r="CY4" s="7"/>
      <c r="CZ4" s="7"/>
      <c r="DA4" s="7"/>
      <c r="DB4" s="7"/>
      <c r="DC4" s="7"/>
      <c r="DD4" s="7"/>
      <c r="DE4" s="7"/>
      <c r="DF4" s="7"/>
      <c r="DG4" s="7"/>
      <c r="DH4" s="7"/>
      <c r="DI4" s="7"/>
      <c r="DJ4" s="7"/>
      <c r="DK4" s="7"/>
      <c r="DL4" s="7"/>
      <c r="DM4" s="7"/>
      <c r="DN4" s="7"/>
      <c r="DO4" s="7"/>
      <c r="DP4" s="7"/>
      <c r="DQ4" s="7"/>
      <c r="DR4" s="7"/>
      <c r="DS4" s="7"/>
      <c r="DT4" s="7"/>
      <c r="DU4" s="7"/>
      <c r="DV4" s="7"/>
      <c r="DW4" s="7"/>
      <c r="DX4" s="7"/>
      <c r="DY4" s="7"/>
      <c r="DZ4" s="7"/>
      <c r="EA4" s="7"/>
      <c r="EB4" s="7"/>
      <c r="EC4" s="7"/>
      <c r="ED4" s="7"/>
      <c r="EE4" s="7"/>
      <c r="EF4" s="7"/>
      <c r="EG4" s="7"/>
      <c r="EH4" s="7"/>
      <c r="EI4" s="7"/>
      <c r="EJ4" s="7"/>
      <c r="EK4" s="7"/>
      <c r="EL4" s="7"/>
      <c r="EM4" s="7"/>
      <c r="EN4" s="7"/>
      <c r="EO4" s="7"/>
      <c r="EP4" s="7"/>
      <c r="EQ4" s="7"/>
      <c r="ER4" s="7"/>
      <c r="ES4" s="7"/>
      <c r="ET4" s="7"/>
      <c r="EU4" s="7"/>
      <c r="EV4" s="7"/>
      <c r="EW4" s="7"/>
      <c r="EX4" s="7"/>
      <c r="EY4" s="7"/>
      <c r="EZ4" s="7"/>
      <c r="FA4" s="7"/>
      <c r="FB4" s="7"/>
      <c r="FC4" s="7"/>
      <c r="FD4" s="7"/>
      <c r="FE4" s="7"/>
      <c r="FF4" s="7"/>
      <c r="FG4" s="7"/>
      <c r="FH4" s="7"/>
      <c r="FI4" s="7"/>
      <c r="FJ4" s="7"/>
      <c r="FK4" s="7"/>
    </row>
    <row r="5" spans="2:167" ht="14.25" x14ac:dyDescent="0.2">
      <c r="B5" s="28"/>
      <c r="C5" s="19"/>
      <c r="D5" s="14"/>
      <c r="E5" s="20"/>
      <c r="G5" s="20"/>
      <c r="H5" s="14"/>
      <c r="I5" s="14"/>
      <c r="J5" s="14"/>
      <c r="K5" s="381" t="s">
        <v>20</v>
      </c>
      <c r="L5" s="382"/>
      <c r="M5" s="389" t="str">
        <f>'1.1 CONTO ECONOMICO ANTE'!$K$5</f>
        <v>421</v>
      </c>
      <c r="N5" s="389"/>
      <c r="O5" s="389"/>
      <c r="P5" s="389"/>
      <c r="Q5" s="389"/>
      <c r="R5" s="95"/>
      <c r="S5" s="7"/>
      <c r="T5" s="7"/>
      <c r="U5" s="7"/>
      <c r="V5" s="14"/>
      <c r="W5" s="14"/>
      <c r="X5" s="14"/>
      <c r="Y5" s="14"/>
      <c r="Z5" s="14"/>
      <c r="AA5" s="14"/>
      <c r="AB5" s="7"/>
      <c r="AC5" s="7"/>
      <c r="AD5" s="324"/>
      <c r="AE5" s="323" t="s">
        <v>333</v>
      </c>
      <c r="AF5" s="7"/>
      <c r="AG5" s="7"/>
      <c r="AH5" s="7"/>
      <c r="AI5" s="7"/>
      <c r="AJ5" s="7"/>
      <c r="AK5" s="7"/>
      <c r="AL5" s="7"/>
      <c r="AM5" s="7"/>
      <c r="AN5" s="7"/>
      <c r="AO5" s="7"/>
      <c r="AP5" s="7"/>
      <c r="AQ5" s="7"/>
      <c r="AR5" s="7"/>
      <c r="AS5" s="7"/>
      <c r="AT5" s="7"/>
      <c r="AU5" s="7"/>
      <c r="AV5" s="7"/>
      <c r="AW5" s="7"/>
      <c r="AX5" s="7"/>
      <c r="AY5" s="7"/>
      <c r="AZ5" s="7"/>
      <c r="BA5" s="7"/>
      <c r="BB5" s="7"/>
      <c r="BC5" s="7"/>
      <c r="BD5" s="7"/>
      <c r="BE5" s="7"/>
      <c r="BF5" s="7"/>
      <c r="BG5" s="7"/>
      <c r="BH5" s="7"/>
      <c r="BI5" s="7"/>
      <c r="BJ5" s="7"/>
      <c r="BK5" s="7"/>
      <c r="BL5" s="7"/>
      <c r="BM5" s="7"/>
      <c r="BN5" s="7"/>
      <c r="BO5" s="7"/>
      <c r="BP5" s="7"/>
      <c r="BQ5" s="7"/>
      <c r="BR5" s="7"/>
      <c r="BS5" s="7"/>
      <c r="BT5" s="7"/>
      <c r="BU5" s="7"/>
      <c r="BV5" s="7"/>
      <c r="BW5" s="7"/>
      <c r="BX5" s="7"/>
      <c r="BY5" s="7"/>
      <c r="BZ5" s="7"/>
      <c r="CA5" s="7"/>
      <c r="CB5" s="7"/>
      <c r="CC5" s="7"/>
      <c r="CD5" s="7"/>
      <c r="CE5" s="7"/>
      <c r="CF5" s="7"/>
      <c r="CG5" s="7"/>
      <c r="CH5" s="7"/>
      <c r="CI5" s="7"/>
      <c r="CJ5" s="7"/>
      <c r="CK5" s="7"/>
      <c r="CL5" s="7"/>
      <c r="CM5" s="7"/>
      <c r="CN5" s="7"/>
      <c r="CO5" s="7"/>
      <c r="CP5" s="7"/>
      <c r="CQ5" s="7"/>
      <c r="CR5" s="7"/>
      <c r="CS5" s="7"/>
      <c r="CT5" s="7"/>
      <c r="CU5" s="7"/>
      <c r="CV5" s="7"/>
      <c r="CW5" s="7"/>
      <c r="CX5" s="7"/>
      <c r="CY5" s="7"/>
      <c r="CZ5" s="7"/>
      <c r="DA5" s="7"/>
      <c r="DB5" s="7"/>
      <c r="DC5" s="7"/>
      <c r="DD5" s="7"/>
      <c r="DE5" s="7"/>
      <c r="DF5" s="7"/>
      <c r="DG5" s="7"/>
      <c r="DH5" s="7"/>
      <c r="DI5" s="7"/>
      <c r="DJ5" s="7"/>
      <c r="DK5" s="7"/>
      <c r="DL5" s="7"/>
      <c r="DM5" s="7"/>
      <c r="DN5" s="7"/>
      <c r="DO5" s="7"/>
      <c r="DP5" s="7"/>
      <c r="DQ5" s="7"/>
      <c r="DR5" s="7"/>
      <c r="DS5" s="7"/>
      <c r="DT5" s="7"/>
      <c r="DU5" s="7"/>
      <c r="DV5" s="7"/>
      <c r="DW5" s="7"/>
      <c r="DX5" s="7"/>
      <c r="DY5" s="7"/>
      <c r="DZ5" s="7"/>
      <c r="EA5" s="7"/>
      <c r="EB5" s="7"/>
      <c r="EC5" s="7"/>
      <c r="ED5" s="7"/>
      <c r="EE5" s="7"/>
      <c r="EF5" s="7"/>
      <c r="EG5" s="7"/>
      <c r="EH5" s="7"/>
      <c r="EI5" s="7"/>
      <c r="EJ5" s="7"/>
      <c r="EK5" s="7"/>
      <c r="EL5" s="7"/>
      <c r="EM5" s="7"/>
      <c r="EN5" s="7"/>
      <c r="EO5" s="7"/>
      <c r="EP5" s="7"/>
      <c r="EQ5" s="7"/>
      <c r="ER5" s="7"/>
      <c r="ES5" s="7"/>
      <c r="ET5" s="7"/>
      <c r="EU5" s="7"/>
      <c r="EV5" s="7"/>
      <c r="EW5" s="7"/>
      <c r="EX5" s="7"/>
      <c r="EY5" s="7"/>
      <c r="EZ5" s="7"/>
      <c r="FA5" s="7"/>
      <c r="FB5" s="7"/>
      <c r="FC5" s="7"/>
      <c r="FD5" s="7"/>
      <c r="FE5" s="7"/>
      <c r="FF5" s="7"/>
      <c r="FG5" s="7"/>
      <c r="FH5" s="7"/>
      <c r="FI5" s="7"/>
      <c r="FJ5" s="7"/>
      <c r="FK5" s="7"/>
    </row>
    <row r="6" spans="2:167" ht="4.5" customHeight="1" x14ac:dyDescent="0.2">
      <c r="B6" s="29"/>
      <c r="C6" s="55"/>
      <c r="D6" s="52"/>
      <c r="E6" s="24"/>
      <c r="F6" s="24"/>
      <c r="G6" s="24"/>
      <c r="H6" s="23"/>
      <c r="I6" s="23"/>
      <c r="J6" s="23"/>
      <c r="K6" s="15"/>
      <c r="L6" s="67"/>
      <c r="M6" s="124"/>
      <c r="N6" s="330"/>
      <c r="O6" s="330"/>
      <c r="P6" s="124"/>
      <c r="Q6" s="124"/>
      <c r="R6" s="95"/>
      <c r="S6" s="7"/>
      <c r="T6" s="7"/>
      <c r="U6" s="7"/>
      <c r="V6" s="14"/>
      <c r="W6" s="14"/>
      <c r="X6" s="14"/>
      <c r="Y6" s="14"/>
      <c r="Z6" s="14"/>
      <c r="AA6" s="14"/>
      <c r="AB6" s="7"/>
      <c r="AC6" s="7"/>
      <c r="AD6" s="324"/>
      <c r="AE6" s="323" t="s">
        <v>334</v>
      </c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  <c r="AV6" s="7"/>
      <c r="AW6" s="7"/>
      <c r="AX6" s="7"/>
      <c r="AY6" s="7"/>
      <c r="AZ6" s="7"/>
      <c r="BA6" s="7"/>
      <c r="BB6" s="7"/>
      <c r="BC6" s="7"/>
      <c r="BD6" s="7"/>
      <c r="BE6" s="7"/>
      <c r="BF6" s="7"/>
      <c r="BG6" s="7"/>
      <c r="BH6" s="7"/>
      <c r="BI6" s="7"/>
      <c r="BJ6" s="7"/>
      <c r="BK6" s="7"/>
      <c r="BL6" s="7"/>
      <c r="BM6" s="7"/>
      <c r="BN6" s="7"/>
      <c r="BO6" s="7"/>
      <c r="BP6" s="7"/>
      <c r="BQ6" s="7"/>
      <c r="BR6" s="7"/>
      <c r="BS6" s="7"/>
      <c r="BT6" s="7"/>
      <c r="BU6" s="7"/>
      <c r="BV6" s="7"/>
      <c r="BW6" s="7"/>
      <c r="BX6" s="7"/>
      <c r="BY6" s="7"/>
      <c r="BZ6" s="7"/>
      <c r="CA6" s="7"/>
      <c r="CB6" s="7"/>
      <c r="CC6" s="7"/>
      <c r="CD6" s="7"/>
      <c r="CE6" s="7"/>
      <c r="CF6" s="7"/>
      <c r="CG6" s="7"/>
      <c r="CH6" s="7"/>
      <c r="CI6" s="7"/>
      <c r="CJ6" s="7"/>
      <c r="CK6" s="7"/>
      <c r="CL6" s="7"/>
      <c r="CM6" s="7"/>
      <c r="CN6" s="7"/>
      <c r="CO6" s="7"/>
      <c r="CP6" s="7"/>
      <c r="CQ6" s="7"/>
      <c r="CR6" s="7"/>
      <c r="CS6" s="7"/>
      <c r="CT6" s="7"/>
      <c r="CU6" s="7"/>
      <c r="CV6" s="7"/>
      <c r="CW6" s="7"/>
      <c r="CX6" s="7"/>
      <c r="CY6" s="7"/>
      <c r="CZ6" s="7"/>
      <c r="DA6" s="7"/>
      <c r="DB6" s="7"/>
      <c r="DC6" s="7"/>
      <c r="DD6" s="7"/>
      <c r="DE6" s="7"/>
      <c r="DF6" s="7"/>
      <c r="DG6" s="7"/>
      <c r="DH6" s="7"/>
      <c r="DI6" s="7"/>
      <c r="DJ6" s="7"/>
      <c r="DK6" s="7"/>
      <c r="DL6" s="7"/>
      <c r="DM6" s="7"/>
      <c r="DN6" s="7"/>
      <c r="DO6" s="7"/>
      <c r="DP6" s="7"/>
      <c r="DQ6" s="7"/>
      <c r="DR6" s="7"/>
      <c r="DS6" s="7"/>
      <c r="DT6" s="7"/>
      <c r="DU6" s="7"/>
      <c r="DV6" s="7"/>
      <c r="DW6" s="7"/>
      <c r="DX6" s="7"/>
      <c r="DY6" s="7"/>
      <c r="DZ6" s="7"/>
      <c r="EA6" s="7"/>
      <c r="EB6" s="7"/>
      <c r="EC6" s="7"/>
      <c r="ED6" s="7"/>
      <c r="EE6" s="7"/>
      <c r="EF6" s="7"/>
      <c r="EG6" s="7"/>
      <c r="EH6" s="7"/>
      <c r="EI6" s="7"/>
      <c r="EJ6" s="7"/>
      <c r="EK6" s="7"/>
      <c r="EL6" s="7"/>
      <c r="EM6" s="7"/>
      <c r="EN6" s="7"/>
      <c r="EO6" s="7"/>
      <c r="EP6" s="7"/>
      <c r="EQ6" s="7"/>
      <c r="ER6" s="7"/>
      <c r="ES6" s="7"/>
      <c r="ET6" s="7"/>
      <c r="EU6" s="7"/>
      <c r="EV6" s="7"/>
      <c r="EW6" s="7"/>
      <c r="EX6" s="7"/>
      <c r="EY6" s="7"/>
      <c r="EZ6" s="7"/>
      <c r="FA6" s="7"/>
      <c r="FB6" s="7"/>
      <c r="FC6" s="7"/>
      <c r="FD6" s="7"/>
      <c r="FE6" s="7"/>
      <c r="FF6" s="7"/>
      <c r="FG6" s="7"/>
      <c r="FH6" s="7"/>
      <c r="FI6" s="7"/>
      <c r="FJ6" s="7"/>
      <c r="FK6" s="7"/>
    </row>
    <row r="7" spans="2:167" ht="3.75" customHeight="1" x14ac:dyDescent="0.2">
      <c r="B7" s="28"/>
      <c r="C7" s="30"/>
      <c r="D7" s="7"/>
      <c r="E7" s="20"/>
      <c r="F7" s="20"/>
      <c r="G7" s="20"/>
      <c r="H7" s="14"/>
      <c r="I7" s="14"/>
      <c r="J7" s="14"/>
      <c r="K7" s="15"/>
      <c r="L7" s="67"/>
      <c r="M7" s="124"/>
      <c r="N7" s="330"/>
      <c r="O7" s="330"/>
      <c r="P7" s="124"/>
      <c r="Q7" s="124"/>
      <c r="R7" s="95"/>
      <c r="S7" s="7"/>
      <c r="T7" s="7"/>
      <c r="U7" s="7"/>
      <c r="V7" s="14"/>
      <c r="W7" s="14"/>
      <c r="X7" s="14"/>
      <c r="Y7" s="14"/>
      <c r="Z7" s="14"/>
      <c r="AA7" s="14"/>
      <c r="AB7" s="7"/>
      <c r="AC7" s="7"/>
      <c r="AD7" s="324"/>
      <c r="AE7" s="323" t="s">
        <v>335</v>
      </c>
      <c r="AF7" s="7"/>
      <c r="AG7" s="7"/>
      <c r="AH7" s="7"/>
      <c r="AI7" s="7"/>
      <c r="AJ7" s="7"/>
      <c r="AK7" s="7"/>
      <c r="AL7" s="7"/>
      <c r="AM7" s="7"/>
      <c r="AN7" s="7"/>
      <c r="AO7" s="7"/>
      <c r="AP7" s="7"/>
      <c r="AQ7" s="7"/>
      <c r="AR7" s="7"/>
      <c r="AS7" s="7"/>
      <c r="AT7" s="7"/>
      <c r="AU7" s="7"/>
      <c r="AV7" s="7"/>
      <c r="AW7" s="7"/>
      <c r="AX7" s="7"/>
      <c r="AY7" s="7"/>
      <c r="AZ7" s="7"/>
      <c r="BA7" s="7"/>
      <c r="BB7" s="7"/>
      <c r="BC7" s="7"/>
      <c r="BD7" s="7"/>
      <c r="BE7" s="7"/>
      <c r="BF7" s="7"/>
      <c r="BG7" s="7"/>
      <c r="BH7" s="7"/>
      <c r="BI7" s="7"/>
      <c r="BJ7" s="7"/>
      <c r="BK7" s="7"/>
      <c r="BL7" s="7"/>
      <c r="BM7" s="7"/>
      <c r="BN7" s="7"/>
      <c r="BO7" s="7"/>
      <c r="BP7" s="7"/>
      <c r="BQ7" s="7"/>
      <c r="BR7" s="7"/>
      <c r="BS7" s="7"/>
      <c r="BT7" s="7"/>
      <c r="BU7" s="7"/>
      <c r="BV7" s="7"/>
      <c r="BW7" s="7"/>
      <c r="BX7" s="7"/>
      <c r="BY7" s="7"/>
      <c r="BZ7" s="7"/>
      <c r="CA7" s="7"/>
      <c r="CB7" s="7"/>
      <c r="CC7" s="7"/>
      <c r="CD7" s="7"/>
      <c r="CE7" s="7"/>
      <c r="CF7" s="7"/>
      <c r="CG7" s="7"/>
      <c r="CH7" s="7"/>
      <c r="CI7" s="7"/>
      <c r="CJ7" s="7"/>
      <c r="CK7" s="7"/>
      <c r="CL7" s="7"/>
      <c r="CM7" s="7"/>
      <c r="CN7" s="7"/>
      <c r="CO7" s="7"/>
      <c r="CP7" s="7"/>
      <c r="CQ7" s="7"/>
      <c r="CR7" s="7"/>
      <c r="CS7" s="7"/>
      <c r="CT7" s="7"/>
      <c r="CU7" s="7"/>
      <c r="CV7" s="7"/>
      <c r="CW7" s="7"/>
      <c r="CX7" s="7"/>
      <c r="CY7" s="7"/>
      <c r="CZ7" s="7"/>
      <c r="DA7" s="7"/>
      <c r="DB7" s="7"/>
      <c r="DC7" s="7"/>
      <c r="DD7" s="7"/>
      <c r="DE7" s="7"/>
      <c r="DF7" s="7"/>
      <c r="DG7" s="7"/>
      <c r="DH7" s="7"/>
      <c r="DI7" s="7"/>
      <c r="DJ7" s="7"/>
      <c r="DK7" s="7"/>
      <c r="DL7" s="7"/>
      <c r="DM7" s="7"/>
      <c r="DN7" s="7"/>
      <c r="DO7" s="7"/>
      <c r="DP7" s="7"/>
      <c r="DQ7" s="7"/>
      <c r="DR7" s="7"/>
      <c r="DS7" s="7"/>
      <c r="DT7" s="7"/>
      <c r="DU7" s="7"/>
      <c r="DV7" s="7"/>
      <c r="DW7" s="7"/>
      <c r="DX7" s="7"/>
      <c r="DY7" s="7"/>
      <c r="DZ7" s="7"/>
      <c r="EA7" s="7"/>
      <c r="EB7" s="7"/>
      <c r="EC7" s="7"/>
      <c r="ED7" s="7"/>
      <c r="EE7" s="7"/>
      <c r="EF7" s="7"/>
      <c r="EG7" s="7"/>
      <c r="EH7" s="7"/>
      <c r="EI7" s="7"/>
      <c r="EJ7" s="7"/>
      <c r="EK7" s="7"/>
      <c r="EL7" s="7"/>
      <c r="EM7" s="7"/>
      <c r="EN7" s="7"/>
      <c r="EO7" s="7"/>
      <c r="EP7" s="7"/>
      <c r="EQ7" s="7"/>
      <c r="ER7" s="7"/>
      <c r="ES7" s="7"/>
      <c r="ET7" s="7"/>
      <c r="EU7" s="7"/>
      <c r="EV7" s="7"/>
      <c r="EW7" s="7"/>
      <c r="EX7" s="7"/>
      <c r="EY7" s="7"/>
      <c r="EZ7" s="7"/>
      <c r="FA7" s="7"/>
      <c r="FB7" s="7"/>
      <c r="FC7" s="7"/>
      <c r="FD7" s="7"/>
      <c r="FE7" s="7"/>
      <c r="FF7" s="7"/>
      <c r="FG7" s="7"/>
      <c r="FH7" s="7"/>
      <c r="FI7" s="7"/>
      <c r="FJ7" s="7"/>
      <c r="FK7" s="7"/>
    </row>
    <row r="8" spans="2:167" ht="12" customHeight="1" x14ac:dyDescent="0.2">
      <c r="B8" s="28"/>
      <c r="C8" s="20" t="s">
        <v>284</v>
      </c>
      <c r="D8" s="7"/>
      <c r="F8" s="20"/>
      <c r="G8" s="20"/>
      <c r="H8" s="14"/>
      <c r="I8" s="14"/>
      <c r="J8" s="14"/>
      <c r="K8" s="15"/>
      <c r="L8" s="67"/>
      <c r="M8" s="124"/>
      <c r="N8" s="330"/>
      <c r="O8" s="330"/>
      <c r="P8" s="124"/>
      <c r="Q8" s="124"/>
      <c r="R8" s="95"/>
      <c r="S8" s="7"/>
      <c r="T8" s="7"/>
      <c r="U8" s="7"/>
      <c r="V8" s="14"/>
      <c r="W8" s="14"/>
      <c r="X8" s="14"/>
      <c r="Y8" s="14"/>
      <c r="Z8" s="14"/>
      <c r="AA8" s="14"/>
      <c r="AB8" s="7"/>
      <c r="AC8" s="7"/>
      <c r="AD8" s="324"/>
      <c r="AE8" s="323" t="s">
        <v>336</v>
      </c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 s="7"/>
      <c r="BD8" s="7"/>
      <c r="BE8" s="7"/>
      <c r="BF8" s="7"/>
      <c r="BG8" s="7"/>
      <c r="BH8" s="7"/>
      <c r="BI8" s="7"/>
      <c r="BJ8" s="7"/>
      <c r="BK8" s="7"/>
      <c r="BL8" s="7"/>
      <c r="BM8" s="7"/>
      <c r="BN8" s="7"/>
      <c r="BO8" s="7"/>
      <c r="BP8" s="7"/>
      <c r="BQ8" s="7"/>
      <c r="BR8" s="7"/>
      <c r="BS8" s="7"/>
      <c r="BT8" s="7"/>
      <c r="BU8" s="7"/>
      <c r="BV8" s="7"/>
      <c r="BW8" s="7"/>
      <c r="BX8" s="7"/>
      <c r="BY8" s="7"/>
      <c r="BZ8" s="7"/>
      <c r="CA8" s="7"/>
      <c r="CB8" s="7"/>
      <c r="CC8" s="7"/>
      <c r="CD8" s="7"/>
      <c r="CE8" s="7"/>
      <c r="CF8" s="7"/>
      <c r="CG8" s="7"/>
      <c r="CH8" s="7"/>
      <c r="CI8" s="7"/>
      <c r="CJ8" s="7"/>
      <c r="CK8" s="7"/>
      <c r="CL8" s="7"/>
      <c r="CM8" s="7"/>
      <c r="CN8" s="7"/>
      <c r="CO8" s="7"/>
      <c r="CP8" s="7"/>
      <c r="CQ8" s="7"/>
      <c r="CR8" s="7"/>
      <c r="CS8" s="7"/>
      <c r="CT8" s="7"/>
      <c r="CU8" s="7"/>
      <c r="CV8" s="7"/>
      <c r="CW8" s="7"/>
      <c r="CX8" s="7"/>
      <c r="CY8" s="7"/>
      <c r="CZ8" s="7"/>
      <c r="DA8" s="7"/>
      <c r="DB8" s="7"/>
      <c r="DC8" s="7"/>
      <c r="DD8" s="7"/>
      <c r="DE8" s="7"/>
      <c r="DF8" s="7"/>
      <c r="DG8" s="7"/>
      <c r="DH8" s="7"/>
      <c r="DI8" s="7"/>
      <c r="DJ8" s="7"/>
      <c r="DK8" s="7"/>
      <c r="DL8" s="7"/>
      <c r="DM8" s="7"/>
      <c r="DN8" s="7"/>
      <c r="DO8" s="7"/>
      <c r="DP8" s="7"/>
      <c r="DQ8" s="7"/>
      <c r="DR8" s="7"/>
      <c r="DS8" s="7"/>
      <c r="DT8" s="7"/>
      <c r="DU8" s="7"/>
      <c r="DV8" s="7"/>
      <c r="DW8" s="7"/>
      <c r="DX8" s="7"/>
      <c r="DY8" s="7"/>
      <c r="DZ8" s="7"/>
      <c r="EA8" s="7"/>
      <c r="EB8" s="7"/>
      <c r="EC8" s="7"/>
      <c r="ED8" s="7"/>
      <c r="EE8" s="7"/>
      <c r="EF8" s="7"/>
      <c r="EG8" s="7"/>
      <c r="EH8" s="7"/>
      <c r="EI8" s="7"/>
      <c r="EJ8" s="7"/>
      <c r="EK8" s="7"/>
      <c r="EL8" s="7"/>
      <c r="EM8" s="7"/>
      <c r="EN8" s="7"/>
      <c r="EO8" s="7"/>
      <c r="EP8" s="7"/>
      <c r="EQ8" s="7"/>
      <c r="ER8" s="7"/>
      <c r="ES8" s="7"/>
      <c r="ET8" s="7"/>
      <c r="EU8" s="7"/>
      <c r="EV8" s="7"/>
      <c r="EW8" s="7"/>
      <c r="EX8" s="7"/>
      <c r="EY8" s="7"/>
      <c r="EZ8" s="7"/>
      <c r="FA8" s="7"/>
      <c r="FB8" s="7"/>
      <c r="FC8" s="7"/>
      <c r="FD8" s="7"/>
      <c r="FE8" s="7"/>
      <c r="FF8" s="7"/>
      <c r="FG8" s="7"/>
      <c r="FH8" s="7"/>
      <c r="FI8" s="7"/>
      <c r="FJ8" s="7"/>
      <c r="FK8" s="7"/>
    </row>
    <row r="9" spans="2:167" ht="2.25" customHeight="1" x14ac:dyDescent="0.2">
      <c r="B9" s="29"/>
      <c r="C9" s="55"/>
      <c r="D9" s="24"/>
      <c r="E9" s="24"/>
      <c r="F9" s="24"/>
      <c r="G9" s="24"/>
      <c r="H9" s="23"/>
      <c r="I9" s="23"/>
      <c r="J9" s="23"/>
      <c r="K9" s="29"/>
      <c r="L9" s="23"/>
      <c r="M9" s="23"/>
      <c r="N9" s="331"/>
      <c r="O9" s="331"/>
      <c r="P9" s="23"/>
      <c r="Q9" s="23"/>
      <c r="R9" s="25"/>
      <c r="S9" s="14"/>
      <c r="T9" s="14"/>
      <c r="U9" s="14"/>
      <c r="V9" s="14"/>
      <c r="W9" s="14"/>
      <c r="X9" s="14"/>
      <c r="Y9" s="14"/>
      <c r="Z9" s="14"/>
      <c r="AA9" s="14"/>
      <c r="AB9" s="7"/>
      <c r="AC9" s="7"/>
      <c r="AD9" s="324"/>
      <c r="AE9" s="323" t="s">
        <v>289</v>
      </c>
      <c r="AF9" s="7"/>
      <c r="AG9" s="7"/>
      <c r="AH9" s="7"/>
      <c r="AI9" s="7"/>
      <c r="AJ9" s="7"/>
      <c r="AK9" s="7"/>
      <c r="AL9" s="7"/>
      <c r="AM9" s="7"/>
      <c r="AN9" s="7"/>
      <c r="AO9" s="7"/>
      <c r="AP9" s="7"/>
      <c r="AQ9" s="7"/>
      <c r="AR9" s="7"/>
      <c r="AS9" s="7"/>
      <c r="AT9" s="7"/>
      <c r="AU9" s="7"/>
      <c r="AV9" s="7"/>
      <c r="AW9" s="7"/>
      <c r="AX9" s="7"/>
      <c r="AY9" s="7"/>
      <c r="AZ9" s="7"/>
      <c r="BA9" s="7"/>
      <c r="BB9" s="7"/>
      <c r="BC9" s="7"/>
      <c r="BD9" s="7"/>
      <c r="BE9" s="7"/>
      <c r="BF9" s="7"/>
      <c r="BG9" s="7"/>
      <c r="BH9" s="7"/>
      <c r="BI9" s="7"/>
      <c r="BJ9" s="7"/>
      <c r="BK9" s="7"/>
      <c r="BL9" s="7"/>
      <c r="BM9" s="7"/>
      <c r="BN9" s="7"/>
      <c r="BO9" s="7"/>
      <c r="BP9" s="7"/>
      <c r="BQ9" s="7"/>
      <c r="BR9" s="7"/>
      <c r="BS9" s="7"/>
      <c r="BT9" s="7"/>
      <c r="BU9" s="7"/>
      <c r="BV9" s="7"/>
      <c r="BW9" s="7"/>
      <c r="BX9" s="7"/>
      <c r="BY9" s="7"/>
      <c r="BZ9" s="7"/>
      <c r="CA9" s="7"/>
      <c r="CB9" s="7"/>
      <c r="CC9" s="7"/>
      <c r="CD9" s="7"/>
      <c r="CE9" s="7"/>
      <c r="CF9" s="7"/>
      <c r="CG9" s="7"/>
      <c r="CH9" s="7"/>
      <c r="CI9" s="7"/>
      <c r="CJ9" s="7"/>
      <c r="CK9" s="7"/>
      <c r="CL9" s="7"/>
      <c r="CM9" s="7"/>
      <c r="CN9" s="7"/>
      <c r="CO9" s="7"/>
      <c r="CP9" s="7"/>
      <c r="CQ9" s="7"/>
      <c r="CR9" s="7"/>
      <c r="CS9" s="7"/>
      <c r="CT9" s="7"/>
      <c r="CU9" s="7"/>
      <c r="CV9" s="7"/>
      <c r="CW9" s="7"/>
      <c r="CX9" s="7"/>
      <c r="CY9" s="7"/>
      <c r="CZ9" s="7"/>
      <c r="DA9" s="7"/>
      <c r="DB9" s="7"/>
      <c r="DC9" s="7"/>
      <c r="DD9" s="7"/>
      <c r="DE9" s="7"/>
      <c r="DF9" s="7"/>
      <c r="DG9" s="7"/>
      <c r="DH9" s="7"/>
      <c r="DI9" s="7"/>
      <c r="DJ9" s="7"/>
      <c r="DK9" s="7"/>
      <c r="DL9" s="7"/>
      <c r="DM9" s="7"/>
      <c r="DN9" s="7"/>
      <c r="DO9" s="7"/>
      <c r="DP9" s="7"/>
      <c r="DQ9" s="7"/>
      <c r="DR9" s="7"/>
      <c r="DS9" s="7"/>
      <c r="DT9" s="7"/>
      <c r="DU9" s="7"/>
      <c r="DV9" s="7"/>
      <c r="DW9" s="7"/>
      <c r="DX9" s="7"/>
      <c r="DY9" s="7"/>
      <c r="DZ9" s="7"/>
      <c r="EA9" s="7"/>
      <c r="EB9" s="7"/>
      <c r="EC9" s="7"/>
      <c r="ED9" s="7"/>
      <c r="EE9" s="7"/>
      <c r="EF9" s="7"/>
      <c r="EG9" s="7"/>
      <c r="EH9" s="7"/>
      <c r="EI9" s="7"/>
      <c r="EJ9" s="7"/>
      <c r="EK9" s="7"/>
      <c r="EL9" s="7"/>
      <c r="EM9" s="7"/>
      <c r="EN9" s="7"/>
      <c r="EO9" s="7"/>
      <c r="EP9" s="7"/>
      <c r="EQ9" s="7"/>
      <c r="ER9" s="7"/>
      <c r="ES9" s="7"/>
      <c r="ET9" s="7"/>
      <c r="EU9" s="7"/>
      <c r="EV9" s="7"/>
      <c r="EW9" s="7"/>
      <c r="EX9" s="7"/>
      <c r="EY9" s="7"/>
      <c r="EZ9" s="7"/>
      <c r="FA9" s="7"/>
      <c r="FB9" s="7"/>
      <c r="FC9" s="7"/>
      <c r="FD9" s="7"/>
      <c r="FE9" s="7"/>
      <c r="FF9" s="7"/>
      <c r="FG9" s="7"/>
      <c r="FH9" s="7"/>
      <c r="FI9" s="7"/>
      <c r="FJ9" s="7"/>
      <c r="FK9" s="7"/>
    </row>
    <row r="10" spans="2:167" ht="3" customHeight="1" x14ac:dyDescent="0.2">
      <c r="B10" s="12"/>
      <c r="C10" s="19"/>
      <c r="D10" s="7"/>
      <c r="E10" s="7"/>
      <c r="F10" s="7"/>
      <c r="G10" s="7"/>
      <c r="H10" s="7"/>
      <c r="I10" s="7"/>
      <c r="J10" s="7"/>
      <c r="K10" s="7"/>
      <c r="L10" s="7"/>
      <c r="M10" s="7"/>
      <c r="N10" s="143"/>
      <c r="O10" s="143"/>
      <c r="P10" s="7"/>
      <c r="Q10" s="7"/>
      <c r="R10" s="95"/>
      <c r="S10" s="7"/>
      <c r="T10" s="7"/>
      <c r="U10" s="7"/>
      <c r="V10" s="7"/>
      <c r="W10" s="7"/>
      <c r="X10" s="7"/>
      <c r="Y10" s="7"/>
      <c r="Z10" s="7"/>
      <c r="AA10" s="7"/>
      <c r="AB10" s="7"/>
      <c r="AC10" s="7"/>
      <c r="AD10" s="324"/>
      <c r="AE10" s="323" t="s">
        <v>502</v>
      </c>
      <c r="AF10" s="7"/>
      <c r="AG10" s="7"/>
      <c r="AH10" s="7"/>
      <c r="AI10" s="7"/>
      <c r="AJ10" s="7"/>
      <c r="AK10" s="7"/>
      <c r="AL10" s="7"/>
      <c r="AM10" s="7"/>
      <c r="AN10" s="7"/>
      <c r="AO10" s="7"/>
      <c r="AP10" s="7"/>
      <c r="AQ10" s="7"/>
      <c r="AR10" s="7"/>
      <c r="AS10" s="7"/>
      <c r="AT10" s="7"/>
      <c r="AU10" s="7"/>
      <c r="AV10" s="7"/>
      <c r="AW10" s="7"/>
      <c r="AX10" s="7"/>
      <c r="AY10" s="7"/>
      <c r="AZ10" s="7"/>
      <c r="BA10" s="7"/>
      <c r="BB10" s="7"/>
      <c r="BC10" s="7"/>
      <c r="BD10" s="7"/>
      <c r="BE10" s="7"/>
      <c r="BF10" s="7"/>
      <c r="BG10" s="7"/>
      <c r="BH10" s="7"/>
      <c r="BI10" s="7"/>
      <c r="BJ10" s="7"/>
      <c r="BK10" s="7"/>
      <c r="BL10" s="7"/>
      <c r="BM10" s="7"/>
      <c r="BN10" s="7"/>
      <c r="BO10" s="7"/>
      <c r="BP10" s="7"/>
      <c r="BQ10" s="7"/>
      <c r="BR10" s="7"/>
      <c r="BS10" s="7"/>
      <c r="BT10" s="7"/>
      <c r="BU10" s="7"/>
      <c r="BV10" s="7"/>
      <c r="BW10" s="7"/>
      <c r="BX10" s="7"/>
      <c r="BY10" s="7"/>
      <c r="BZ10" s="7"/>
      <c r="CA10" s="7"/>
      <c r="CB10" s="7"/>
      <c r="CC10" s="7"/>
      <c r="CD10" s="7"/>
      <c r="CE10" s="7"/>
      <c r="CF10" s="7"/>
      <c r="CG10" s="7"/>
      <c r="CH10" s="7"/>
      <c r="CI10" s="7"/>
      <c r="CJ10" s="7"/>
      <c r="CK10" s="7"/>
      <c r="CL10" s="7"/>
      <c r="CM10" s="7"/>
      <c r="CN10" s="7"/>
      <c r="CO10" s="7"/>
      <c r="CP10" s="7"/>
      <c r="CQ10" s="7"/>
      <c r="CR10" s="7"/>
      <c r="CS10" s="7"/>
      <c r="CT10" s="7"/>
      <c r="CU10" s="7"/>
      <c r="CV10" s="7"/>
      <c r="CW10" s="7"/>
      <c r="CX10" s="7"/>
      <c r="CY10" s="7"/>
      <c r="CZ10" s="7"/>
      <c r="DA10" s="7"/>
      <c r="DB10" s="7"/>
      <c r="DC10" s="7"/>
      <c r="DD10" s="7"/>
      <c r="DE10" s="7"/>
      <c r="DF10" s="7"/>
      <c r="DG10" s="7"/>
      <c r="DH10" s="7"/>
      <c r="DI10" s="7"/>
      <c r="DJ10" s="7"/>
      <c r="DK10" s="7"/>
      <c r="DL10" s="7"/>
      <c r="DM10" s="7"/>
      <c r="DN10" s="7"/>
    </row>
    <row r="11" spans="2:167" ht="14.25" x14ac:dyDescent="0.2">
      <c r="B11" s="12"/>
      <c r="J11" s="125" t="s">
        <v>285</v>
      </c>
      <c r="O11" s="125" t="s">
        <v>551</v>
      </c>
      <c r="Q11" s="126" t="s">
        <v>286</v>
      </c>
      <c r="R11" s="95"/>
      <c r="S11" s="7"/>
      <c r="AD11" s="324"/>
      <c r="AE11" s="323" t="s">
        <v>503</v>
      </c>
    </row>
    <row r="12" spans="2:167" ht="3" customHeight="1" x14ac:dyDescent="0.2">
      <c r="B12" s="12"/>
      <c r="J12" s="125"/>
      <c r="Q12" s="126"/>
      <c r="R12" s="95"/>
      <c r="S12" s="7"/>
      <c r="AD12" s="324" t="s">
        <v>337</v>
      </c>
      <c r="AE12" s="323" t="s">
        <v>289</v>
      </c>
    </row>
    <row r="13" spans="2:167" x14ac:dyDescent="0.2">
      <c r="B13" s="12"/>
      <c r="C13" s="19" t="s">
        <v>287</v>
      </c>
      <c r="D13" s="7" t="s">
        <v>288</v>
      </c>
      <c r="E13" s="7"/>
      <c r="F13" s="7"/>
      <c r="G13" s="364" t="s">
        <v>289</v>
      </c>
      <c r="H13" s="364"/>
      <c r="I13" s="364"/>
      <c r="J13" s="364"/>
      <c r="K13" s="364"/>
      <c r="L13" s="364"/>
      <c r="M13" s="364"/>
      <c r="N13" s="144"/>
      <c r="O13" s="127"/>
      <c r="P13" s="7"/>
      <c r="Q13" s="127"/>
      <c r="R13" s="95"/>
      <c r="U13" s="7"/>
      <c r="V13" s="7"/>
      <c r="W13" s="7"/>
      <c r="X13" s="7"/>
      <c r="Y13" s="7"/>
      <c r="Z13" s="7"/>
      <c r="AA13" s="7"/>
      <c r="AB13" s="7"/>
      <c r="AC13" s="7"/>
      <c r="AE13" s="323" t="s">
        <v>338</v>
      </c>
      <c r="AF13" s="7"/>
      <c r="AG13" s="7"/>
      <c r="AH13" s="7"/>
      <c r="AI13" s="7"/>
      <c r="AJ13" s="7"/>
      <c r="AK13" s="7"/>
      <c r="AL13" s="7"/>
      <c r="AM13" s="7"/>
      <c r="AN13" s="7"/>
      <c r="AO13" s="7"/>
      <c r="AP13" s="7"/>
      <c r="AQ13" s="7"/>
      <c r="AR13" s="7"/>
      <c r="AS13" s="7"/>
      <c r="AT13" s="7"/>
      <c r="AU13" s="7"/>
      <c r="AV13" s="7"/>
      <c r="AW13" s="7"/>
      <c r="AX13" s="7"/>
      <c r="AY13" s="7"/>
      <c r="AZ13" s="7"/>
      <c r="BA13" s="7"/>
      <c r="BB13" s="7"/>
      <c r="BC13" s="7"/>
      <c r="BD13" s="7"/>
      <c r="BE13" s="7"/>
      <c r="BF13" s="7"/>
      <c r="BG13" s="7"/>
      <c r="BH13" s="7"/>
      <c r="BI13" s="7"/>
      <c r="BJ13" s="7"/>
      <c r="BK13" s="7"/>
      <c r="BL13" s="7"/>
      <c r="BM13" s="7"/>
      <c r="BN13" s="7"/>
      <c r="BO13" s="7"/>
      <c r="BP13" s="7"/>
      <c r="BQ13" s="7"/>
      <c r="BR13" s="7"/>
      <c r="BS13" s="7"/>
      <c r="BT13" s="7"/>
      <c r="BU13" s="7"/>
      <c r="BV13" s="7"/>
      <c r="BW13" s="7"/>
      <c r="BX13" s="7"/>
      <c r="BY13" s="7"/>
      <c r="BZ13" s="7"/>
      <c r="CA13" s="7"/>
      <c r="CB13" s="7"/>
      <c r="CC13" s="7"/>
      <c r="CD13" s="7"/>
      <c r="CE13" s="7"/>
      <c r="CF13" s="7"/>
      <c r="CG13" s="7"/>
      <c r="CH13" s="7"/>
      <c r="CI13" s="7"/>
      <c r="CJ13" s="7"/>
      <c r="CK13" s="7"/>
      <c r="CL13" s="7"/>
      <c r="CM13" s="7"/>
      <c r="CN13" s="7"/>
      <c r="CO13" s="7"/>
      <c r="CP13" s="7"/>
      <c r="CQ13" s="7"/>
      <c r="CR13" s="7"/>
      <c r="CS13" s="7"/>
      <c r="CT13" s="7"/>
      <c r="CU13" s="7"/>
      <c r="CV13" s="7"/>
      <c r="CW13" s="7"/>
      <c r="CX13" s="7"/>
      <c r="CY13" s="7"/>
      <c r="CZ13" s="7"/>
      <c r="DA13" s="7"/>
      <c r="DB13" s="7"/>
      <c r="DC13" s="7"/>
      <c r="DD13" s="7"/>
      <c r="DE13" s="7"/>
      <c r="DF13" s="7"/>
      <c r="DG13" s="7"/>
      <c r="DH13" s="7"/>
      <c r="DI13" s="7"/>
      <c r="DJ13" s="7"/>
      <c r="DK13" s="7"/>
      <c r="DL13" s="7"/>
      <c r="DM13" s="7"/>
      <c r="DN13" s="7"/>
    </row>
    <row r="14" spans="2:167" ht="3.75" customHeight="1" x14ac:dyDescent="0.2">
      <c r="B14" s="12"/>
      <c r="C14" s="19"/>
      <c r="D14" s="7"/>
      <c r="E14" s="7"/>
      <c r="F14" s="7"/>
      <c r="G14" s="7"/>
      <c r="H14" s="7"/>
      <c r="I14" s="7"/>
      <c r="J14" s="7"/>
      <c r="K14" s="7"/>
      <c r="L14" s="7"/>
      <c r="M14" s="7"/>
      <c r="N14" s="143"/>
      <c r="O14" s="143"/>
      <c r="P14" s="7"/>
      <c r="Q14" s="38"/>
      <c r="R14" s="95"/>
      <c r="T14" s="7"/>
      <c r="U14" s="7"/>
      <c r="V14" s="7"/>
      <c r="W14" s="7"/>
      <c r="X14" s="7"/>
      <c r="Y14" s="7"/>
      <c r="Z14" s="7"/>
      <c r="AA14" s="7"/>
      <c r="AB14" s="7"/>
      <c r="AC14" s="7"/>
      <c r="AD14" s="324"/>
      <c r="AE14" s="323" t="s">
        <v>339</v>
      </c>
      <c r="AF14" s="7"/>
      <c r="AG14" s="7"/>
      <c r="AH14" s="7"/>
      <c r="AI14" s="7"/>
      <c r="AJ14" s="7"/>
      <c r="AK14" s="7"/>
      <c r="AL14" s="7"/>
      <c r="AM14" s="7"/>
      <c r="AN14" s="7"/>
      <c r="AO14" s="7"/>
      <c r="AP14" s="7"/>
      <c r="AQ14" s="7"/>
      <c r="AR14" s="7"/>
      <c r="AS14" s="7"/>
      <c r="AT14" s="7"/>
      <c r="AU14" s="7"/>
      <c r="AV14" s="7"/>
      <c r="AW14" s="7"/>
      <c r="AX14" s="7"/>
      <c r="AY14" s="7"/>
      <c r="AZ14" s="7"/>
      <c r="BA14" s="7"/>
      <c r="BB14" s="7"/>
      <c r="BC14" s="7"/>
      <c r="BD14" s="7"/>
      <c r="BE14" s="7"/>
      <c r="BF14" s="7"/>
      <c r="BG14" s="7"/>
      <c r="BH14" s="7"/>
      <c r="BI14" s="7"/>
      <c r="BJ14" s="7"/>
      <c r="BK14" s="7"/>
      <c r="BL14" s="7"/>
      <c r="BM14" s="7"/>
      <c r="BN14" s="7"/>
      <c r="BO14" s="7"/>
      <c r="BP14" s="7"/>
      <c r="BQ14" s="7"/>
      <c r="BR14" s="7"/>
      <c r="BS14" s="7"/>
      <c r="BT14" s="7"/>
      <c r="BU14" s="7"/>
      <c r="BV14" s="7"/>
      <c r="BW14" s="7"/>
      <c r="BX14" s="7"/>
      <c r="BY14" s="7"/>
      <c r="BZ14" s="7"/>
      <c r="CA14" s="7"/>
      <c r="CB14" s="7"/>
      <c r="CC14" s="7"/>
      <c r="CD14" s="7"/>
      <c r="CE14" s="7"/>
      <c r="CF14" s="7"/>
      <c r="CG14" s="7"/>
      <c r="CH14" s="7"/>
      <c r="CI14" s="7"/>
      <c r="CJ14" s="7"/>
      <c r="CK14" s="7"/>
      <c r="CL14" s="7"/>
      <c r="CM14" s="7"/>
      <c r="CN14" s="7"/>
      <c r="CO14" s="7"/>
      <c r="CP14" s="7"/>
      <c r="CQ14" s="7"/>
      <c r="CR14" s="7"/>
      <c r="CS14" s="7"/>
      <c r="CT14" s="7"/>
      <c r="CU14" s="7"/>
      <c r="CV14" s="7"/>
      <c r="CW14" s="7"/>
      <c r="CX14" s="7"/>
      <c r="CY14" s="7"/>
      <c r="CZ14" s="7"/>
      <c r="DA14" s="7"/>
      <c r="DB14" s="7"/>
      <c r="DC14" s="7"/>
      <c r="DD14" s="7"/>
      <c r="DE14" s="7"/>
      <c r="DF14" s="7"/>
      <c r="DG14" s="7"/>
      <c r="DH14" s="7"/>
      <c r="DI14" s="7"/>
      <c r="DJ14" s="7"/>
      <c r="DK14" s="7"/>
      <c r="DL14" s="7"/>
      <c r="DM14" s="7"/>
      <c r="DN14" s="7"/>
    </row>
    <row r="15" spans="2:167" ht="12.75" customHeight="1" x14ac:dyDescent="0.2">
      <c r="B15" s="12"/>
      <c r="C15" s="19"/>
      <c r="D15" s="7"/>
      <c r="E15" s="7"/>
      <c r="F15" s="7"/>
      <c r="G15" s="364" t="s">
        <v>289</v>
      </c>
      <c r="H15" s="364"/>
      <c r="I15" s="364"/>
      <c r="J15" s="364"/>
      <c r="K15" s="364"/>
      <c r="L15" s="364"/>
      <c r="M15" s="364"/>
      <c r="N15" s="143"/>
      <c r="O15" s="127"/>
      <c r="P15" s="7"/>
      <c r="Q15" s="127"/>
      <c r="R15" s="95"/>
      <c r="T15" s="7"/>
      <c r="U15" s="7"/>
      <c r="V15" s="7"/>
      <c r="W15" s="7"/>
      <c r="X15" s="7"/>
      <c r="Y15" s="7"/>
      <c r="Z15" s="7"/>
      <c r="AA15" s="7"/>
      <c r="AB15" s="7"/>
      <c r="AC15" s="7"/>
      <c r="AD15" s="324"/>
      <c r="AF15" s="7"/>
      <c r="AG15" s="7"/>
      <c r="AH15" s="7"/>
      <c r="AI15" s="7"/>
      <c r="AJ15" s="7"/>
      <c r="AK15" s="7"/>
      <c r="AL15" s="7"/>
      <c r="AM15" s="7"/>
      <c r="AN15" s="7"/>
      <c r="AO15" s="7"/>
      <c r="AP15" s="7"/>
      <c r="AQ15" s="7"/>
      <c r="AR15" s="7"/>
      <c r="AS15" s="7"/>
      <c r="AT15" s="7"/>
      <c r="AU15" s="7"/>
      <c r="AV15" s="7"/>
      <c r="AW15" s="7"/>
      <c r="AX15" s="7"/>
      <c r="AY15" s="7"/>
      <c r="AZ15" s="7"/>
      <c r="BA15" s="7"/>
      <c r="BB15" s="7"/>
      <c r="BC15" s="7"/>
      <c r="BD15" s="7"/>
      <c r="BE15" s="7"/>
      <c r="BF15" s="7"/>
      <c r="BG15" s="7"/>
      <c r="BH15" s="7"/>
      <c r="BI15" s="7"/>
      <c r="BJ15" s="7"/>
      <c r="BK15" s="7"/>
      <c r="BL15" s="7"/>
      <c r="BM15" s="7"/>
      <c r="BN15" s="7"/>
      <c r="BO15" s="7"/>
      <c r="BP15" s="7"/>
      <c r="BQ15" s="7"/>
      <c r="BR15" s="7"/>
      <c r="BS15" s="7"/>
      <c r="BT15" s="7"/>
      <c r="BU15" s="7"/>
      <c r="BV15" s="7"/>
      <c r="BW15" s="7"/>
      <c r="BX15" s="7"/>
      <c r="BY15" s="7"/>
      <c r="BZ15" s="7"/>
      <c r="CA15" s="7"/>
      <c r="CB15" s="7"/>
      <c r="CC15" s="7"/>
      <c r="CD15" s="7"/>
      <c r="CE15" s="7"/>
      <c r="CF15" s="7"/>
      <c r="CG15" s="7"/>
      <c r="CH15" s="7"/>
      <c r="CI15" s="7"/>
      <c r="CJ15" s="7"/>
      <c r="CK15" s="7"/>
      <c r="CL15" s="7"/>
      <c r="CM15" s="7"/>
      <c r="CN15" s="7"/>
      <c r="CO15" s="7"/>
      <c r="CP15" s="7"/>
      <c r="CQ15" s="7"/>
      <c r="CR15" s="7"/>
      <c r="CS15" s="7"/>
      <c r="CT15" s="7"/>
      <c r="CU15" s="7"/>
      <c r="CV15" s="7"/>
      <c r="CW15" s="7"/>
      <c r="CX15" s="7"/>
      <c r="CY15" s="7"/>
      <c r="CZ15" s="7"/>
      <c r="DA15" s="7"/>
      <c r="DB15" s="7"/>
      <c r="DC15" s="7"/>
      <c r="DD15" s="7"/>
      <c r="DE15" s="7"/>
      <c r="DF15" s="7"/>
      <c r="DG15" s="7"/>
      <c r="DH15" s="7"/>
      <c r="DI15" s="7"/>
      <c r="DJ15" s="7"/>
      <c r="DK15" s="7"/>
      <c r="DL15" s="7"/>
      <c r="DM15" s="7"/>
      <c r="DN15" s="7"/>
    </row>
    <row r="16" spans="2:167" s="328" customFormat="1" ht="3.75" customHeight="1" x14ac:dyDescent="0.2">
      <c r="B16" s="339"/>
      <c r="C16" s="340"/>
      <c r="D16" s="143"/>
      <c r="E16" s="143"/>
      <c r="F16" s="143"/>
      <c r="G16" s="144"/>
      <c r="H16" s="144"/>
      <c r="I16" s="144"/>
      <c r="J16" s="144"/>
      <c r="K16" s="144"/>
      <c r="L16" s="144"/>
      <c r="M16" s="144"/>
      <c r="N16" s="143"/>
      <c r="O16" s="145"/>
      <c r="P16" s="143"/>
      <c r="Q16" s="145"/>
      <c r="R16" s="341"/>
      <c r="T16" s="143"/>
      <c r="U16" s="143"/>
      <c r="V16" s="143"/>
      <c r="W16" s="143"/>
      <c r="X16" s="143"/>
      <c r="Y16" s="143"/>
      <c r="Z16" s="143"/>
      <c r="AA16" s="143"/>
      <c r="AB16" s="143"/>
      <c r="AC16" s="143"/>
      <c r="AD16" s="342"/>
      <c r="AE16" s="343"/>
      <c r="AF16" s="143"/>
      <c r="AG16" s="143"/>
      <c r="AH16" s="143"/>
      <c r="AI16" s="143"/>
      <c r="AJ16" s="143"/>
      <c r="AK16" s="143"/>
      <c r="AL16" s="143"/>
      <c r="AM16" s="143"/>
      <c r="AN16" s="143"/>
      <c r="AO16" s="143"/>
      <c r="AP16" s="143"/>
      <c r="AQ16" s="143"/>
      <c r="AR16" s="143"/>
      <c r="AS16" s="143"/>
      <c r="AT16" s="143"/>
      <c r="AU16" s="143"/>
      <c r="AV16" s="143"/>
      <c r="AW16" s="143"/>
      <c r="AX16" s="143"/>
      <c r="AY16" s="143"/>
      <c r="AZ16" s="143"/>
      <c r="BA16" s="143"/>
      <c r="BB16" s="143"/>
      <c r="BC16" s="143"/>
      <c r="BD16" s="143"/>
      <c r="BE16" s="143"/>
      <c r="BF16" s="143"/>
      <c r="BG16" s="143"/>
      <c r="BH16" s="143"/>
      <c r="BI16" s="143"/>
      <c r="BJ16" s="143"/>
      <c r="BK16" s="143"/>
      <c r="BL16" s="143"/>
      <c r="BM16" s="143"/>
      <c r="BN16" s="143"/>
      <c r="BO16" s="143"/>
      <c r="BP16" s="143"/>
      <c r="BQ16" s="143"/>
      <c r="BR16" s="143"/>
      <c r="BS16" s="143"/>
      <c r="BT16" s="143"/>
      <c r="BU16" s="143"/>
      <c r="BV16" s="143"/>
      <c r="BW16" s="143"/>
      <c r="BX16" s="143"/>
      <c r="BY16" s="143"/>
      <c r="BZ16" s="143"/>
      <c r="CA16" s="143"/>
      <c r="CB16" s="143"/>
      <c r="CC16" s="143"/>
      <c r="CD16" s="143"/>
      <c r="CE16" s="143"/>
      <c r="CF16" s="143"/>
      <c r="CG16" s="143"/>
      <c r="CH16" s="143"/>
      <c r="CI16" s="143"/>
      <c r="CJ16" s="143"/>
      <c r="CK16" s="143"/>
      <c r="CL16" s="143"/>
      <c r="CM16" s="143"/>
      <c r="CN16" s="143"/>
      <c r="CO16" s="143"/>
      <c r="CP16" s="143"/>
      <c r="CQ16" s="143"/>
      <c r="CR16" s="143"/>
      <c r="CS16" s="143"/>
      <c r="CT16" s="143"/>
      <c r="CU16" s="143"/>
      <c r="CV16" s="143"/>
      <c r="CW16" s="143"/>
      <c r="CX16" s="143"/>
      <c r="CY16" s="143"/>
      <c r="CZ16" s="143"/>
      <c r="DA16" s="143"/>
      <c r="DB16" s="143"/>
      <c r="DC16" s="143"/>
      <c r="DD16" s="143"/>
      <c r="DE16" s="143"/>
      <c r="DF16" s="143"/>
      <c r="DG16" s="143"/>
      <c r="DH16" s="143"/>
      <c r="DI16" s="143"/>
      <c r="DJ16" s="143"/>
      <c r="DK16" s="143"/>
      <c r="DL16" s="143"/>
      <c r="DM16" s="143"/>
      <c r="DN16" s="143"/>
    </row>
    <row r="17" spans="2:118" s="328" customFormat="1" ht="14.25" customHeight="1" x14ac:dyDescent="0.2">
      <c r="B17" s="339"/>
      <c r="C17" s="340"/>
      <c r="D17" s="143"/>
      <c r="E17" s="143"/>
      <c r="F17" s="143"/>
      <c r="G17" s="364" t="s">
        <v>289</v>
      </c>
      <c r="H17" s="364"/>
      <c r="I17" s="364"/>
      <c r="J17" s="364"/>
      <c r="K17" s="364"/>
      <c r="L17" s="364"/>
      <c r="M17" s="364"/>
      <c r="N17" s="143"/>
      <c r="O17" s="127"/>
      <c r="P17" s="143"/>
      <c r="Q17" s="127"/>
      <c r="R17" s="341"/>
      <c r="T17" s="143"/>
      <c r="U17" s="143"/>
      <c r="V17" s="143"/>
      <c r="W17" s="143"/>
      <c r="X17" s="143"/>
      <c r="Y17" s="143"/>
      <c r="Z17" s="143"/>
      <c r="AA17" s="143"/>
      <c r="AB17" s="143"/>
      <c r="AC17" s="143"/>
      <c r="AD17" s="342"/>
      <c r="AE17" s="343"/>
      <c r="AF17" s="143"/>
      <c r="AG17" s="143"/>
      <c r="AH17" s="143"/>
      <c r="AI17" s="143"/>
      <c r="AJ17" s="143"/>
      <c r="AK17" s="143"/>
      <c r="AL17" s="143"/>
      <c r="AM17" s="143"/>
      <c r="AN17" s="143"/>
      <c r="AO17" s="143"/>
      <c r="AP17" s="143"/>
      <c r="AQ17" s="143"/>
      <c r="AR17" s="143"/>
      <c r="AS17" s="143"/>
      <c r="AT17" s="143"/>
      <c r="AU17" s="143"/>
      <c r="AV17" s="143"/>
      <c r="AW17" s="143"/>
      <c r="AX17" s="143"/>
      <c r="AY17" s="143"/>
      <c r="AZ17" s="143"/>
      <c r="BA17" s="143"/>
      <c r="BB17" s="143"/>
      <c r="BC17" s="143"/>
      <c r="BD17" s="143"/>
      <c r="BE17" s="143"/>
      <c r="BF17" s="143"/>
      <c r="BG17" s="143"/>
      <c r="BH17" s="143"/>
      <c r="BI17" s="143"/>
      <c r="BJ17" s="143"/>
      <c r="BK17" s="143"/>
      <c r="BL17" s="143"/>
      <c r="BM17" s="143"/>
      <c r="BN17" s="143"/>
      <c r="BO17" s="143"/>
      <c r="BP17" s="143"/>
      <c r="BQ17" s="143"/>
      <c r="BR17" s="143"/>
      <c r="BS17" s="143"/>
      <c r="BT17" s="143"/>
      <c r="BU17" s="143"/>
      <c r="BV17" s="143"/>
      <c r="BW17" s="143"/>
      <c r="BX17" s="143"/>
      <c r="BY17" s="143"/>
      <c r="BZ17" s="143"/>
      <c r="CA17" s="143"/>
      <c r="CB17" s="143"/>
      <c r="CC17" s="143"/>
      <c r="CD17" s="143"/>
      <c r="CE17" s="143"/>
      <c r="CF17" s="143"/>
      <c r="CG17" s="143"/>
      <c r="CH17" s="143"/>
      <c r="CI17" s="143"/>
      <c r="CJ17" s="143"/>
      <c r="CK17" s="143"/>
      <c r="CL17" s="143"/>
      <c r="CM17" s="143"/>
      <c r="CN17" s="143"/>
      <c r="CO17" s="143"/>
      <c r="CP17" s="143"/>
      <c r="CQ17" s="143"/>
      <c r="CR17" s="143"/>
      <c r="CS17" s="143"/>
      <c r="CT17" s="143"/>
      <c r="CU17" s="143"/>
      <c r="CV17" s="143"/>
      <c r="CW17" s="143"/>
      <c r="CX17" s="143"/>
      <c r="CY17" s="143"/>
      <c r="CZ17" s="143"/>
      <c r="DA17" s="143"/>
      <c r="DB17" s="143"/>
      <c r="DC17" s="143"/>
      <c r="DD17" s="143"/>
      <c r="DE17" s="143"/>
      <c r="DF17" s="143"/>
      <c r="DG17" s="143"/>
      <c r="DH17" s="143"/>
      <c r="DI17" s="143"/>
      <c r="DJ17" s="143"/>
      <c r="DK17" s="143"/>
      <c r="DL17" s="143"/>
      <c r="DM17" s="143"/>
      <c r="DN17" s="143"/>
    </row>
    <row r="18" spans="2:118" s="328" customFormat="1" ht="3.75" customHeight="1" x14ac:dyDescent="0.2">
      <c r="B18" s="339"/>
      <c r="C18" s="340"/>
      <c r="D18" s="143"/>
      <c r="E18" s="143"/>
      <c r="F18" s="143"/>
      <c r="G18" s="144"/>
      <c r="H18" s="144"/>
      <c r="I18" s="144"/>
      <c r="J18" s="144"/>
      <c r="K18" s="144"/>
      <c r="L18" s="144"/>
      <c r="M18" s="144"/>
      <c r="N18" s="143"/>
      <c r="O18" s="145"/>
      <c r="P18" s="143"/>
      <c r="Q18" s="145"/>
      <c r="R18" s="341"/>
      <c r="T18" s="143"/>
      <c r="U18" s="143"/>
      <c r="V18" s="143"/>
      <c r="W18" s="143"/>
      <c r="X18" s="143"/>
      <c r="Y18" s="143"/>
      <c r="Z18" s="143"/>
      <c r="AA18" s="143"/>
      <c r="AB18" s="143"/>
      <c r="AC18" s="143"/>
      <c r="AD18" s="342"/>
      <c r="AE18" s="343"/>
      <c r="AF18" s="143"/>
      <c r="AG18" s="143"/>
      <c r="AH18" s="143"/>
      <c r="AI18" s="143"/>
      <c r="AJ18" s="143"/>
      <c r="AK18" s="143"/>
      <c r="AL18" s="143"/>
      <c r="AM18" s="143"/>
      <c r="AN18" s="143"/>
      <c r="AO18" s="143"/>
      <c r="AP18" s="143"/>
      <c r="AQ18" s="143"/>
      <c r="AR18" s="143"/>
      <c r="AS18" s="143"/>
      <c r="AT18" s="143"/>
      <c r="AU18" s="143"/>
      <c r="AV18" s="143"/>
      <c r="AW18" s="143"/>
      <c r="AX18" s="143"/>
      <c r="AY18" s="143"/>
      <c r="AZ18" s="143"/>
      <c r="BA18" s="143"/>
      <c r="BB18" s="143"/>
      <c r="BC18" s="143"/>
      <c r="BD18" s="143"/>
      <c r="BE18" s="143"/>
      <c r="BF18" s="143"/>
      <c r="BG18" s="143"/>
      <c r="BH18" s="143"/>
      <c r="BI18" s="143"/>
      <c r="BJ18" s="143"/>
      <c r="BK18" s="143"/>
      <c r="BL18" s="143"/>
      <c r="BM18" s="143"/>
      <c r="BN18" s="143"/>
      <c r="BO18" s="143"/>
      <c r="BP18" s="143"/>
      <c r="BQ18" s="143"/>
      <c r="BR18" s="143"/>
      <c r="BS18" s="143"/>
      <c r="BT18" s="143"/>
      <c r="BU18" s="143"/>
      <c r="BV18" s="143"/>
      <c r="BW18" s="143"/>
      <c r="BX18" s="143"/>
      <c r="BY18" s="143"/>
      <c r="BZ18" s="143"/>
      <c r="CA18" s="143"/>
      <c r="CB18" s="143"/>
      <c r="CC18" s="143"/>
      <c r="CD18" s="143"/>
      <c r="CE18" s="143"/>
      <c r="CF18" s="143"/>
      <c r="CG18" s="143"/>
      <c r="CH18" s="143"/>
      <c r="CI18" s="143"/>
      <c r="CJ18" s="143"/>
      <c r="CK18" s="143"/>
      <c r="CL18" s="143"/>
      <c r="CM18" s="143"/>
      <c r="CN18" s="143"/>
      <c r="CO18" s="143"/>
      <c r="CP18" s="143"/>
      <c r="CQ18" s="143"/>
      <c r="CR18" s="143"/>
      <c r="CS18" s="143"/>
      <c r="CT18" s="143"/>
      <c r="CU18" s="143"/>
      <c r="CV18" s="143"/>
      <c r="CW18" s="143"/>
      <c r="CX18" s="143"/>
      <c r="CY18" s="143"/>
      <c r="CZ18" s="143"/>
      <c r="DA18" s="143"/>
      <c r="DB18" s="143"/>
      <c r="DC18" s="143"/>
      <c r="DD18" s="143"/>
      <c r="DE18" s="143"/>
      <c r="DF18" s="143"/>
      <c r="DG18" s="143"/>
      <c r="DH18" s="143"/>
      <c r="DI18" s="143"/>
      <c r="DJ18" s="143"/>
      <c r="DK18" s="143"/>
      <c r="DL18" s="143"/>
      <c r="DM18" s="143"/>
      <c r="DN18" s="143"/>
    </row>
    <row r="19" spans="2:118" s="328" customFormat="1" ht="12.75" customHeight="1" x14ac:dyDescent="0.2">
      <c r="B19" s="339"/>
      <c r="C19" s="340"/>
      <c r="D19" s="143"/>
      <c r="E19" s="143"/>
      <c r="F19" s="143"/>
      <c r="G19" s="364" t="s">
        <v>289</v>
      </c>
      <c r="H19" s="364"/>
      <c r="I19" s="364"/>
      <c r="J19" s="364"/>
      <c r="K19" s="364"/>
      <c r="L19" s="364"/>
      <c r="M19" s="364"/>
      <c r="N19" s="143"/>
      <c r="O19" s="127"/>
      <c r="P19" s="143"/>
      <c r="Q19" s="127"/>
      <c r="R19" s="341"/>
      <c r="T19" s="143"/>
      <c r="U19" s="143"/>
      <c r="V19" s="143"/>
      <c r="W19" s="143"/>
      <c r="X19" s="143"/>
      <c r="Y19" s="143"/>
      <c r="Z19" s="143"/>
      <c r="AA19" s="143"/>
      <c r="AB19" s="143"/>
      <c r="AC19" s="143"/>
      <c r="AD19" s="342"/>
      <c r="AE19" s="343"/>
      <c r="AF19" s="143"/>
      <c r="AG19" s="143"/>
      <c r="AH19" s="143"/>
      <c r="AI19" s="143"/>
      <c r="AJ19" s="143"/>
      <c r="AK19" s="143"/>
      <c r="AL19" s="143"/>
      <c r="AM19" s="143"/>
      <c r="AN19" s="143"/>
      <c r="AO19" s="143"/>
      <c r="AP19" s="143"/>
      <c r="AQ19" s="143"/>
      <c r="AR19" s="143"/>
      <c r="AS19" s="143"/>
      <c r="AT19" s="143"/>
      <c r="AU19" s="143"/>
      <c r="AV19" s="143"/>
      <c r="AW19" s="143"/>
      <c r="AX19" s="143"/>
      <c r="AY19" s="143"/>
      <c r="AZ19" s="143"/>
      <c r="BA19" s="143"/>
      <c r="BB19" s="143"/>
      <c r="BC19" s="143"/>
      <c r="BD19" s="143"/>
      <c r="BE19" s="143"/>
      <c r="BF19" s="143"/>
      <c r="BG19" s="143"/>
      <c r="BH19" s="143"/>
      <c r="BI19" s="143"/>
      <c r="BJ19" s="143"/>
      <c r="BK19" s="143"/>
      <c r="BL19" s="143"/>
      <c r="BM19" s="143"/>
      <c r="BN19" s="143"/>
      <c r="BO19" s="143"/>
      <c r="BP19" s="143"/>
      <c r="BQ19" s="143"/>
      <c r="BR19" s="143"/>
      <c r="BS19" s="143"/>
      <c r="BT19" s="143"/>
      <c r="BU19" s="143"/>
      <c r="BV19" s="143"/>
      <c r="BW19" s="143"/>
      <c r="BX19" s="143"/>
      <c r="BY19" s="143"/>
      <c r="BZ19" s="143"/>
      <c r="CA19" s="143"/>
      <c r="CB19" s="143"/>
      <c r="CC19" s="143"/>
      <c r="CD19" s="143"/>
      <c r="CE19" s="143"/>
      <c r="CF19" s="143"/>
      <c r="CG19" s="143"/>
      <c r="CH19" s="143"/>
      <c r="CI19" s="143"/>
      <c r="CJ19" s="143"/>
      <c r="CK19" s="143"/>
      <c r="CL19" s="143"/>
      <c r="CM19" s="143"/>
      <c r="CN19" s="143"/>
      <c r="CO19" s="143"/>
      <c r="CP19" s="143"/>
      <c r="CQ19" s="143"/>
      <c r="CR19" s="143"/>
      <c r="CS19" s="143"/>
      <c r="CT19" s="143"/>
      <c r="CU19" s="143"/>
      <c r="CV19" s="143"/>
      <c r="CW19" s="143"/>
      <c r="CX19" s="143"/>
      <c r="CY19" s="143"/>
      <c r="CZ19" s="143"/>
      <c r="DA19" s="143"/>
      <c r="DB19" s="143"/>
      <c r="DC19" s="143"/>
      <c r="DD19" s="143"/>
      <c r="DE19" s="143"/>
      <c r="DF19" s="143"/>
      <c r="DG19" s="143"/>
      <c r="DH19" s="143"/>
      <c r="DI19" s="143"/>
      <c r="DJ19" s="143"/>
      <c r="DK19" s="143"/>
      <c r="DL19" s="143"/>
      <c r="DM19" s="143"/>
      <c r="DN19" s="143"/>
    </row>
    <row r="20" spans="2:118" ht="3.75" customHeight="1" x14ac:dyDescent="0.2">
      <c r="B20" s="12"/>
      <c r="C20" s="19"/>
      <c r="D20" s="7"/>
      <c r="E20" s="7"/>
      <c r="F20" s="7"/>
      <c r="G20" s="7"/>
      <c r="H20" s="7"/>
      <c r="I20" s="7"/>
      <c r="J20" s="7"/>
      <c r="K20" s="7"/>
      <c r="L20" s="7"/>
      <c r="M20" s="7"/>
      <c r="N20" s="143"/>
      <c r="O20" s="143"/>
      <c r="P20" s="7"/>
      <c r="Q20" s="38"/>
      <c r="R20" s="95"/>
      <c r="T20" s="7"/>
      <c r="U20" s="7"/>
      <c r="V20" s="7"/>
      <c r="W20" s="7"/>
      <c r="X20" s="7"/>
      <c r="Y20" s="7"/>
      <c r="Z20" s="7"/>
      <c r="AA20" s="7"/>
      <c r="AB20" s="7"/>
      <c r="AC20" s="7"/>
      <c r="AD20" s="324"/>
      <c r="AF20" s="7"/>
      <c r="AG20" s="7"/>
      <c r="AH20" s="7"/>
      <c r="AI20" s="7"/>
      <c r="AJ20" s="7"/>
      <c r="AK20" s="7"/>
      <c r="AL20" s="7"/>
      <c r="AM20" s="7"/>
      <c r="AN20" s="7"/>
      <c r="AO20" s="7"/>
      <c r="AP20" s="7"/>
      <c r="AQ20" s="7"/>
      <c r="AR20" s="7"/>
      <c r="AS20" s="7"/>
      <c r="AT20" s="7"/>
      <c r="AU20" s="7"/>
      <c r="AV20" s="7"/>
      <c r="AW20" s="7"/>
      <c r="AX20" s="7"/>
      <c r="AY20" s="7"/>
      <c r="AZ20" s="7"/>
      <c r="BA20" s="7"/>
      <c r="BB20" s="7"/>
      <c r="BC20" s="7"/>
      <c r="BD20" s="7"/>
      <c r="BE20" s="7"/>
      <c r="BF20" s="7"/>
      <c r="BG20" s="7"/>
      <c r="BH20" s="7"/>
      <c r="BI20" s="7"/>
      <c r="BJ20" s="7"/>
      <c r="BK20" s="7"/>
      <c r="BL20" s="7"/>
      <c r="BM20" s="7"/>
      <c r="BN20" s="7"/>
      <c r="BO20" s="7"/>
      <c r="BP20" s="7"/>
      <c r="BQ20" s="7"/>
      <c r="BR20" s="7"/>
      <c r="BS20" s="7"/>
      <c r="BT20" s="7"/>
      <c r="BU20" s="7"/>
      <c r="BV20" s="7"/>
      <c r="BW20" s="7"/>
      <c r="BX20" s="7"/>
      <c r="BY20" s="7"/>
      <c r="BZ20" s="7"/>
      <c r="CA20" s="7"/>
      <c r="CB20" s="7"/>
      <c r="CC20" s="7"/>
      <c r="CD20" s="7"/>
      <c r="CE20" s="7"/>
      <c r="CF20" s="7"/>
      <c r="CG20" s="7"/>
      <c r="CH20" s="7"/>
      <c r="CI20" s="7"/>
      <c r="CJ20" s="7"/>
      <c r="CK20" s="7"/>
      <c r="CL20" s="7"/>
      <c r="CM20" s="7"/>
      <c r="CN20" s="7"/>
      <c r="CO20" s="7"/>
      <c r="CP20" s="7"/>
      <c r="CQ20" s="7"/>
      <c r="CR20" s="7"/>
      <c r="CS20" s="7"/>
      <c r="CT20" s="7"/>
      <c r="CU20" s="7"/>
      <c r="CV20" s="7"/>
      <c r="CW20" s="7"/>
      <c r="CX20" s="7"/>
      <c r="CY20" s="7"/>
      <c r="CZ20" s="7"/>
      <c r="DA20" s="7"/>
      <c r="DB20" s="7"/>
      <c r="DC20" s="7"/>
      <c r="DD20" s="7"/>
      <c r="DE20" s="7"/>
      <c r="DF20" s="7"/>
      <c r="DG20" s="7"/>
      <c r="DH20" s="7"/>
      <c r="DI20" s="7"/>
      <c r="DJ20" s="7"/>
      <c r="DK20" s="7"/>
      <c r="DL20" s="7"/>
      <c r="DM20" s="7"/>
      <c r="DN20" s="7"/>
    </row>
    <row r="21" spans="2:118" ht="12.75" customHeight="1" x14ac:dyDescent="0.2">
      <c r="B21" s="12"/>
      <c r="C21" s="19"/>
      <c r="D21" s="7"/>
      <c r="E21" s="7"/>
      <c r="F21" s="7"/>
      <c r="G21" s="364" t="s">
        <v>289</v>
      </c>
      <c r="H21" s="364"/>
      <c r="I21" s="364"/>
      <c r="J21" s="364"/>
      <c r="K21" s="364"/>
      <c r="L21" s="364"/>
      <c r="M21" s="364"/>
      <c r="N21" s="143"/>
      <c r="O21" s="127"/>
      <c r="P21" s="7"/>
      <c r="Q21" s="127"/>
      <c r="R21" s="95"/>
      <c r="T21" s="7"/>
      <c r="U21" s="7"/>
      <c r="V21" s="7"/>
      <c r="W21" s="7"/>
      <c r="X21" s="7"/>
      <c r="Y21" s="7"/>
      <c r="Z21" s="7"/>
      <c r="AA21" s="7"/>
      <c r="AB21" s="7"/>
      <c r="AC21" s="7"/>
      <c r="AD21" s="324"/>
      <c r="AF21" s="7"/>
      <c r="AG21" s="7"/>
      <c r="AH21" s="7"/>
      <c r="AI21" s="7"/>
      <c r="AJ21" s="7"/>
      <c r="AK21" s="7"/>
      <c r="AL21" s="7"/>
      <c r="AM21" s="7"/>
      <c r="AN21" s="7"/>
      <c r="AO21" s="7"/>
      <c r="AP21" s="7"/>
      <c r="AQ21" s="7"/>
      <c r="AR21" s="7"/>
      <c r="AS21" s="7"/>
      <c r="AT21" s="7"/>
      <c r="AU21" s="7"/>
      <c r="AV21" s="7"/>
      <c r="AW21" s="7"/>
      <c r="AX21" s="7"/>
      <c r="AY21" s="7"/>
      <c r="AZ21" s="7"/>
      <c r="BA21" s="7"/>
      <c r="BB21" s="7"/>
      <c r="BC21" s="7"/>
      <c r="BD21" s="7"/>
      <c r="BE21" s="7"/>
      <c r="BF21" s="7"/>
      <c r="BG21" s="7"/>
      <c r="BH21" s="7"/>
      <c r="BI21" s="7"/>
      <c r="BJ21" s="7"/>
      <c r="BK21" s="7"/>
      <c r="BL21" s="7"/>
      <c r="BM21" s="7"/>
      <c r="BN21" s="7"/>
      <c r="BO21" s="7"/>
      <c r="BP21" s="7"/>
      <c r="BQ21" s="7"/>
      <c r="BR21" s="7"/>
      <c r="BS21" s="7"/>
      <c r="BT21" s="7"/>
      <c r="BU21" s="7"/>
      <c r="BV21" s="7"/>
      <c r="BW21" s="7"/>
      <c r="BX21" s="7"/>
      <c r="BY21" s="7"/>
      <c r="BZ21" s="7"/>
      <c r="CA21" s="7"/>
      <c r="CB21" s="7"/>
      <c r="CC21" s="7"/>
      <c r="CD21" s="7"/>
      <c r="CE21" s="7"/>
      <c r="CF21" s="7"/>
      <c r="CG21" s="7"/>
      <c r="CH21" s="7"/>
      <c r="CI21" s="7"/>
      <c r="CJ21" s="7"/>
      <c r="CK21" s="7"/>
      <c r="CL21" s="7"/>
      <c r="CM21" s="7"/>
      <c r="CN21" s="7"/>
      <c r="CO21" s="7"/>
      <c r="CP21" s="7"/>
      <c r="CQ21" s="7"/>
      <c r="CR21" s="7"/>
      <c r="CS21" s="7"/>
      <c r="CT21" s="7"/>
      <c r="CU21" s="7"/>
      <c r="CV21" s="7"/>
      <c r="CW21" s="7"/>
      <c r="CX21" s="7"/>
      <c r="CY21" s="7"/>
      <c r="CZ21" s="7"/>
      <c r="DA21" s="7"/>
      <c r="DB21" s="7"/>
      <c r="DC21" s="7"/>
      <c r="DD21" s="7"/>
      <c r="DE21" s="7"/>
      <c r="DF21" s="7"/>
      <c r="DG21" s="7"/>
      <c r="DH21" s="7"/>
      <c r="DI21" s="7"/>
      <c r="DJ21" s="7"/>
      <c r="DK21" s="7"/>
      <c r="DL21" s="7"/>
      <c r="DM21" s="7"/>
      <c r="DN21" s="7"/>
    </row>
    <row r="22" spans="2:118" ht="8.25" customHeight="1" x14ac:dyDescent="0.2">
      <c r="B22" s="12"/>
      <c r="C22" s="19"/>
      <c r="D22" s="7"/>
      <c r="E22" s="7"/>
      <c r="F22" s="7"/>
      <c r="G22" s="7"/>
      <c r="H22" s="7"/>
      <c r="I22" s="7"/>
      <c r="J22" s="7"/>
      <c r="K22" s="7"/>
      <c r="L22" s="7"/>
      <c r="M22" s="7"/>
      <c r="N22" s="143"/>
      <c r="O22" s="143"/>
      <c r="P22" s="7"/>
      <c r="Q22" s="38"/>
      <c r="R22" s="95"/>
      <c r="T22" s="7"/>
      <c r="U22" s="7"/>
      <c r="V22" s="7"/>
      <c r="W22" s="7"/>
      <c r="X22" s="7"/>
      <c r="Y22" s="7"/>
      <c r="Z22" s="7"/>
      <c r="AA22" s="7"/>
      <c r="AB22" s="7"/>
      <c r="AC22" s="7"/>
      <c r="AD22" s="324"/>
      <c r="AF22" s="7"/>
      <c r="AG22" s="7"/>
      <c r="AH22" s="7"/>
      <c r="AI22" s="7"/>
      <c r="AJ22" s="7"/>
      <c r="AK22" s="7"/>
      <c r="AL22" s="7"/>
      <c r="AM22" s="7"/>
      <c r="AN22" s="7"/>
      <c r="AO22" s="7"/>
      <c r="AP22" s="7"/>
      <c r="AQ22" s="7"/>
      <c r="AR22" s="7"/>
      <c r="AS22" s="7"/>
      <c r="AT22" s="7"/>
      <c r="AU22" s="7"/>
      <c r="AV22" s="7"/>
      <c r="AW22" s="7"/>
      <c r="AX22" s="7"/>
      <c r="AY22" s="7"/>
      <c r="AZ22" s="7"/>
      <c r="BA22" s="7"/>
      <c r="BB22" s="7"/>
      <c r="BC22" s="7"/>
      <c r="BD22" s="7"/>
      <c r="BE22" s="7"/>
      <c r="BF22" s="7"/>
      <c r="BG22" s="7"/>
      <c r="BH22" s="7"/>
      <c r="BI22" s="7"/>
      <c r="BJ22" s="7"/>
      <c r="BK22" s="7"/>
      <c r="BL22" s="7"/>
      <c r="BM22" s="7"/>
      <c r="BN22" s="7"/>
      <c r="BO22" s="7"/>
      <c r="BP22" s="7"/>
      <c r="BQ22" s="7"/>
      <c r="BR22" s="7"/>
      <c r="BS22" s="7"/>
      <c r="BT22" s="7"/>
      <c r="BU22" s="7"/>
      <c r="BV22" s="7"/>
      <c r="BW22" s="7"/>
      <c r="BX22" s="7"/>
      <c r="BY22" s="7"/>
      <c r="BZ22" s="7"/>
      <c r="CA22" s="7"/>
      <c r="CB22" s="7"/>
      <c r="CC22" s="7"/>
      <c r="CD22" s="7"/>
      <c r="CE22" s="7"/>
      <c r="CF22" s="7"/>
      <c r="CG22" s="7"/>
      <c r="CH22" s="7"/>
      <c r="CI22" s="7"/>
      <c r="CJ22" s="7"/>
      <c r="CK22" s="7"/>
      <c r="CL22" s="7"/>
      <c r="CM22" s="7"/>
      <c r="CN22" s="7"/>
      <c r="CO22" s="7"/>
      <c r="CP22" s="7"/>
      <c r="CQ22" s="7"/>
      <c r="CR22" s="7"/>
      <c r="CS22" s="7"/>
      <c r="CT22" s="7"/>
      <c r="CU22" s="7"/>
      <c r="CV22" s="7"/>
      <c r="CW22" s="7"/>
      <c r="CX22" s="7"/>
      <c r="CY22" s="7"/>
      <c r="CZ22" s="7"/>
      <c r="DA22" s="7"/>
      <c r="DB22" s="7"/>
      <c r="DC22" s="7"/>
      <c r="DD22" s="7"/>
      <c r="DE22" s="7"/>
      <c r="DF22" s="7"/>
      <c r="DG22" s="7"/>
      <c r="DH22" s="7"/>
      <c r="DI22" s="7"/>
      <c r="DJ22" s="7"/>
      <c r="DK22" s="7"/>
      <c r="DL22" s="7"/>
      <c r="DM22" s="7"/>
      <c r="DN22" s="7"/>
    </row>
    <row r="23" spans="2:118" ht="14.25" x14ac:dyDescent="0.2">
      <c r="B23" s="12"/>
      <c r="C23" s="19" t="s">
        <v>290</v>
      </c>
      <c r="D23" s="7" t="s">
        <v>291</v>
      </c>
      <c r="E23" s="7"/>
      <c r="F23" s="7"/>
      <c r="G23" s="364" t="s">
        <v>289</v>
      </c>
      <c r="H23" s="364"/>
      <c r="I23" s="364"/>
      <c r="J23" s="364"/>
      <c r="K23" s="364"/>
      <c r="L23" s="364"/>
      <c r="M23" s="364"/>
      <c r="N23" s="144"/>
      <c r="O23" s="127"/>
      <c r="P23" s="7"/>
      <c r="Q23" s="127"/>
      <c r="R23" s="95"/>
      <c r="AD23" s="324"/>
      <c r="AE23" s="323" t="s">
        <v>340</v>
      </c>
    </row>
    <row r="24" spans="2:118" s="328" customFormat="1" ht="3.75" customHeight="1" x14ac:dyDescent="0.2">
      <c r="B24" s="339"/>
      <c r="C24" s="340"/>
      <c r="D24" s="143"/>
      <c r="E24" s="143"/>
      <c r="F24" s="143"/>
      <c r="G24" s="144"/>
      <c r="H24" s="144"/>
      <c r="I24" s="144"/>
      <c r="J24" s="144"/>
      <c r="K24" s="144"/>
      <c r="L24" s="144"/>
      <c r="M24" s="144"/>
      <c r="N24" s="144"/>
      <c r="O24" s="145"/>
      <c r="P24" s="143"/>
      <c r="Q24" s="145"/>
      <c r="R24" s="341"/>
      <c r="AD24" s="342"/>
      <c r="AE24" s="343"/>
    </row>
    <row r="25" spans="2:118" s="328" customFormat="1" ht="14.25" customHeight="1" x14ac:dyDescent="0.2">
      <c r="B25" s="339"/>
      <c r="C25" s="340"/>
      <c r="D25" s="143"/>
      <c r="E25" s="143"/>
      <c r="F25" s="143"/>
      <c r="G25" s="364" t="s">
        <v>289</v>
      </c>
      <c r="H25" s="364"/>
      <c r="I25" s="364"/>
      <c r="J25" s="364"/>
      <c r="K25" s="364"/>
      <c r="L25" s="364"/>
      <c r="M25" s="364"/>
      <c r="N25" s="144"/>
      <c r="O25" s="127"/>
      <c r="P25" s="143"/>
      <c r="Q25" s="127"/>
      <c r="R25" s="341"/>
      <c r="AD25" s="342"/>
      <c r="AE25" s="343"/>
    </row>
    <row r="26" spans="2:118" s="328" customFormat="1" ht="3.75" customHeight="1" x14ac:dyDescent="0.2">
      <c r="B26" s="339"/>
      <c r="C26" s="340"/>
      <c r="D26" s="143"/>
      <c r="E26" s="143"/>
      <c r="F26" s="143"/>
      <c r="G26" s="144"/>
      <c r="H26" s="144"/>
      <c r="I26" s="144"/>
      <c r="J26" s="144"/>
      <c r="K26" s="144"/>
      <c r="L26" s="144"/>
      <c r="M26" s="144"/>
      <c r="N26" s="144"/>
      <c r="O26" s="145"/>
      <c r="P26" s="143"/>
      <c r="Q26" s="145"/>
      <c r="R26" s="341"/>
      <c r="AD26" s="342"/>
      <c r="AE26" s="343"/>
    </row>
    <row r="27" spans="2:118" s="328" customFormat="1" ht="14.25" customHeight="1" x14ac:dyDescent="0.2">
      <c r="B27" s="339"/>
      <c r="C27" s="340"/>
      <c r="D27" s="143"/>
      <c r="E27" s="143"/>
      <c r="F27" s="143"/>
      <c r="G27" s="364" t="s">
        <v>289</v>
      </c>
      <c r="H27" s="364"/>
      <c r="I27" s="364"/>
      <c r="J27" s="364"/>
      <c r="K27" s="364"/>
      <c r="L27" s="364"/>
      <c r="M27" s="364"/>
      <c r="N27" s="144"/>
      <c r="O27" s="127"/>
      <c r="P27" s="143"/>
      <c r="Q27" s="127"/>
      <c r="R27" s="341"/>
      <c r="AD27" s="342"/>
      <c r="AE27" s="343"/>
    </row>
    <row r="28" spans="2:118" s="328" customFormat="1" ht="3.75" customHeight="1" x14ac:dyDescent="0.2">
      <c r="B28" s="339"/>
      <c r="C28" s="340"/>
      <c r="D28" s="143"/>
      <c r="E28" s="143"/>
      <c r="F28" s="143"/>
      <c r="G28" s="144"/>
      <c r="H28" s="144"/>
      <c r="I28" s="144"/>
      <c r="J28" s="144"/>
      <c r="K28" s="144"/>
      <c r="L28" s="144"/>
      <c r="M28" s="144"/>
      <c r="N28" s="144"/>
      <c r="O28" s="145"/>
      <c r="P28" s="143"/>
      <c r="Q28" s="145"/>
      <c r="R28" s="341"/>
      <c r="AD28" s="342"/>
      <c r="AE28" s="343"/>
    </row>
    <row r="29" spans="2:118" s="328" customFormat="1" ht="14.25" customHeight="1" x14ac:dyDescent="0.2">
      <c r="B29" s="339"/>
      <c r="C29" s="340"/>
      <c r="D29" s="143"/>
      <c r="E29" s="143"/>
      <c r="F29" s="143"/>
      <c r="G29" s="364" t="s">
        <v>289</v>
      </c>
      <c r="H29" s="364"/>
      <c r="I29" s="364"/>
      <c r="J29" s="364"/>
      <c r="K29" s="364"/>
      <c r="L29" s="364"/>
      <c r="M29" s="364"/>
      <c r="N29" s="144"/>
      <c r="O29" s="127"/>
      <c r="P29" s="143"/>
      <c r="Q29" s="127"/>
      <c r="R29" s="341"/>
      <c r="AD29" s="342"/>
      <c r="AE29" s="343"/>
    </row>
    <row r="30" spans="2:118" s="328" customFormat="1" ht="3.75" customHeight="1" x14ac:dyDescent="0.2">
      <c r="B30" s="339"/>
      <c r="C30" s="340"/>
      <c r="D30" s="143"/>
      <c r="E30" s="143"/>
      <c r="F30" s="143"/>
      <c r="G30" s="144"/>
      <c r="H30" s="144"/>
      <c r="I30" s="144"/>
      <c r="J30" s="144"/>
      <c r="K30" s="144"/>
      <c r="L30" s="144"/>
      <c r="M30" s="144"/>
      <c r="N30" s="144"/>
      <c r="O30" s="145"/>
      <c r="P30" s="143"/>
      <c r="Q30" s="145"/>
      <c r="R30" s="341"/>
      <c r="AD30" s="342"/>
      <c r="AE30" s="343"/>
    </row>
    <row r="31" spans="2:118" s="328" customFormat="1" ht="14.25" customHeight="1" x14ac:dyDescent="0.2">
      <c r="B31" s="339"/>
      <c r="C31" s="340"/>
      <c r="D31" s="143"/>
      <c r="E31" s="143"/>
      <c r="F31" s="143"/>
      <c r="G31" s="364" t="s">
        <v>289</v>
      </c>
      <c r="H31" s="364"/>
      <c r="I31" s="364"/>
      <c r="J31" s="364"/>
      <c r="K31" s="364"/>
      <c r="L31" s="364"/>
      <c r="M31" s="364"/>
      <c r="N31" s="144"/>
      <c r="O31" s="127"/>
      <c r="P31" s="143"/>
      <c r="Q31" s="127"/>
      <c r="R31" s="341"/>
      <c r="AD31" s="342"/>
      <c r="AE31" s="343"/>
    </row>
    <row r="32" spans="2:118" s="328" customFormat="1" ht="3.75" customHeight="1" x14ac:dyDescent="0.2">
      <c r="B32" s="339"/>
      <c r="C32" s="340"/>
      <c r="D32" s="143"/>
      <c r="E32" s="143"/>
      <c r="F32" s="143"/>
      <c r="G32" s="144"/>
      <c r="H32" s="144"/>
      <c r="I32" s="144"/>
      <c r="J32" s="144"/>
      <c r="K32" s="144"/>
      <c r="L32" s="144"/>
      <c r="M32" s="144"/>
      <c r="N32" s="144"/>
      <c r="O32" s="145"/>
      <c r="P32" s="143"/>
      <c r="Q32" s="145"/>
      <c r="R32" s="341"/>
      <c r="AD32" s="342"/>
      <c r="AE32" s="343"/>
    </row>
    <row r="33" spans="2:31" s="328" customFormat="1" ht="14.25" x14ac:dyDescent="0.2">
      <c r="B33" s="339"/>
      <c r="C33" s="340"/>
      <c r="D33" s="143"/>
      <c r="E33" s="143"/>
      <c r="F33" s="143"/>
      <c r="G33" s="364" t="s">
        <v>289</v>
      </c>
      <c r="H33" s="364"/>
      <c r="I33" s="364"/>
      <c r="J33" s="364"/>
      <c r="K33" s="364"/>
      <c r="L33" s="364"/>
      <c r="M33" s="364"/>
      <c r="N33" s="144"/>
      <c r="O33" s="127"/>
      <c r="P33" s="143"/>
      <c r="Q33" s="127"/>
      <c r="R33" s="341"/>
      <c r="AD33" s="342"/>
      <c r="AE33" s="343"/>
    </row>
    <row r="34" spans="2:31" s="328" customFormat="1" ht="3.75" customHeight="1" x14ac:dyDescent="0.2">
      <c r="B34" s="339"/>
      <c r="C34" s="340"/>
      <c r="D34" s="143"/>
      <c r="E34" s="143"/>
      <c r="F34" s="143"/>
      <c r="G34" s="144"/>
      <c r="H34" s="144"/>
      <c r="I34" s="144"/>
      <c r="J34" s="144"/>
      <c r="K34" s="144"/>
      <c r="L34" s="144"/>
      <c r="M34" s="144"/>
      <c r="N34" s="144"/>
      <c r="O34" s="145"/>
      <c r="P34" s="143"/>
      <c r="Q34" s="145"/>
      <c r="R34" s="341"/>
      <c r="AD34" s="342"/>
      <c r="AE34" s="343"/>
    </row>
    <row r="35" spans="2:31" s="328" customFormat="1" ht="14.25" x14ac:dyDescent="0.2">
      <c r="B35" s="339"/>
      <c r="C35" s="340"/>
      <c r="D35" s="143"/>
      <c r="E35" s="143"/>
      <c r="F35" s="143"/>
      <c r="G35" s="364" t="s">
        <v>289</v>
      </c>
      <c r="H35" s="364"/>
      <c r="I35" s="364"/>
      <c r="J35" s="364"/>
      <c r="K35" s="364"/>
      <c r="L35" s="364"/>
      <c r="M35" s="364"/>
      <c r="N35" s="144"/>
      <c r="O35" s="127"/>
      <c r="P35" s="143"/>
      <c r="Q35" s="127"/>
      <c r="R35" s="341"/>
      <c r="AD35" s="342"/>
      <c r="AE35" s="343"/>
    </row>
    <row r="36" spans="2:31" s="328" customFormat="1" ht="3.75" customHeight="1" x14ac:dyDescent="0.2">
      <c r="B36" s="339"/>
      <c r="C36" s="340"/>
      <c r="D36" s="143"/>
      <c r="E36" s="143"/>
      <c r="F36" s="143"/>
      <c r="G36" s="144"/>
      <c r="H36" s="144"/>
      <c r="I36" s="144"/>
      <c r="J36" s="144"/>
      <c r="K36" s="144"/>
      <c r="L36" s="144"/>
      <c r="M36" s="144"/>
      <c r="N36" s="144"/>
      <c r="O36" s="145"/>
      <c r="P36" s="143"/>
      <c r="Q36" s="145"/>
      <c r="R36" s="341"/>
      <c r="AD36" s="342"/>
      <c r="AE36" s="343"/>
    </row>
    <row r="37" spans="2:31" s="328" customFormat="1" ht="14.25" x14ac:dyDescent="0.2">
      <c r="B37" s="339"/>
      <c r="C37" s="340"/>
      <c r="D37" s="143"/>
      <c r="E37" s="143"/>
      <c r="F37" s="143"/>
      <c r="G37" s="364" t="s">
        <v>289</v>
      </c>
      <c r="H37" s="364"/>
      <c r="I37" s="364"/>
      <c r="J37" s="364"/>
      <c r="K37" s="364"/>
      <c r="L37" s="364"/>
      <c r="M37" s="364"/>
      <c r="N37" s="144"/>
      <c r="O37" s="127"/>
      <c r="P37" s="143"/>
      <c r="Q37" s="127"/>
      <c r="R37" s="341"/>
      <c r="AD37" s="342"/>
      <c r="AE37" s="343"/>
    </row>
    <row r="38" spans="2:31" s="328" customFormat="1" ht="3.75" customHeight="1" x14ac:dyDescent="0.2">
      <c r="B38" s="339"/>
      <c r="C38" s="340"/>
      <c r="D38" s="143"/>
      <c r="E38" s="143"/>
      <c r="F38" s="143"/>
      <c r="G38" s="144"/>
      <c r="H38" s="144"/>
      <c r="I38" s="144"/>
      <c r="J38" s="144"/>
      <c r="K38" s="144"/>
      <c r="L38" s="144"/>
      <c r="M38" s="144"/>
      <c r="N38" s="144"/>
      <c r="O38" s="145"/>
      <c r="P38" s="143"/>
      <c r="Q38" s="145"/>
      <c r="R38" s="341"/>
      <c r="AD38" s="342"/>
      <c r="AE38" s="343"/>
    </row>
    <row r="39" spans="2:31" s="328" customFormat="1" ht="14.25" x14ac:dyDescent="0.2">
      <c r="B39" s="339"/>
      <c r="C39" s="340"/>
      <c r="D39" s="143"/>
      <c r="E39" s="143"/>
      <c r="F39" s="143"/>
      <c r="G39" s="364" t="s">
        <v>289</v>
      </c>
      <c r="H39" s="364"/>
      <c r="I39" s="364"/>
      <c r="J39" s="364"/>
      <c r="K39" s="364"/>
      <c r="L39" s="364"/>
      <c r="M39" s="364"/>
      <c r="N39" s="144"/>
      <c r="O39" s="127"/>
      <c r="P39" s="143"/>
      <c r="Q39" s="127"/>
      <c r="R39" s="341"/>
      <c r="AD39" s="342"/>
      <c r="AE39" s="343"/>
    </row>
    <row r="40" spans="2:31" s="328" customFormat="1" ht="3.75" customHeight="1" x14ac:dyDescent="0.2">
      <c r="B40" s="339"/>
      <c r="C40" s="340"/>
      <c r="D40" s="143"/>
      <c r="E40" s="143"/>
      <c r="F40" s="143"/>
      <c r="G40" s="144"/>
      <c r="H40" s="144"/>
      <c r="I40" s="144"/>
      <c r="J40" s="144"/>
      <c r="K40" s="144"/>
      <c r="L40" s="144"/>
      <c r="M40" s="144"/>
      <c r="N40" s="144"/>
      <c r="O40" s="145"/>
      <c r="P40" s="143"/>
      <c r="Q40" s="145"/>
      <c r="R40" s="341"/>
      <c r="AD40" s="342"/>
      <c r="AE40" s="343"/>
    </row>
    <row r="41" spans="2:31" s="328" customFormat="1" ht="14.25" x14ac:dyDescent="0.2">
      <c r="B41" s="339"/>
      <c r="C41" s="340"/>
      <c r="D41" s="143"/>
      <c r="E41" s="143"/>
      <c r="F41" s="143"/>
      <c r="G41" s="364" t="s">
        <v>289</v>
      </c>
      <c r="H41" s="364"/>
      <c r="I41" s="364"/>
      <c r="J41" s="364"/>
      <c r="K41" s="364"/>
      <c r="L41" s="364"/>
      <c r="M41" s="364"/>
      <c r="N41" s="144"/>
      <c r="O41" s="127"/>
      <c r="P41" s="143"/>
      <c r="Q41" s="127"/>
      <c r="R41" s="341"/>
      <c r="AD41" s="342"/>
      <c r="AE41" s="343"/>
    </row>
    <row r="42" spans="2:31" ht="3.75" customHeight="1" thickBot="1" x14ac:dyDescent="0.25">
      <c r="B42" s="12"/>
      <c r="C42" s="19"/>
      <c r="D42" s="7"/>
      <c r="E42" s="7"/>
      <c r="F42" s="7"/>
      <c r="G42" s="7"/>
      <c r="H42" s="7"/>
      <c r="I42" s="7"/>
      <c r="J42" s="7"/>
      <c r="K42" s="7"/>
      <c r="L42" s="7"/>
      <c r="M42" s="7"/>
      <c r="N42" s="143"/>
      <c r="O42" s="143"/>
      <c r="P42" s="7"/>
      <c r="Q42" s="38"/>
      <c r="R42" s="95"/>
      <c r="AD42" s="324"/>
      <c r="AE42" s="323" t="s">
        <v>341</v>
      </c>
    </row>
    <row r="43" spans="2:31" ht="12.75" customHeight="1" thickTop="1" thickBot="1" x14ac:dyDescent="0.25">
      <c r="B43" s="12"/>
      <c r="C43" s="128" t="s">
        <v>292</v>
      </c>
      <c r="D43" s="107" t="s">
        <v>293</v>
      </c>
      <c r="E43" s="7"/>
      <c r="F43" s="7"/>
      <c r="G43" s="7"/>
      <c r="H43" s="7"/>
      <c r="I43" s="7"/>
      <c r="K43" s="7"/>
      <c r="L43" s="7"/>
      <c r="M43" s="7"/>
      <c r="N43" s="143"/>
      <c r="O43" s="143"/>
      <c r="P43" s="7"/>
      <c r="Q43" s="60">
        <f>SUM(Q13:Q41)</f>
        <v>0</v>
      </c>
      <c r="R43" s="95"/>
      <c r="AD43" s="324"/>
      <c r="AE43" s="323" t="s">
        <v>346</v>
      </c>
    </row>
    <row r="44" spans="2:31" ht="9" customHeight="1" thickTop="1" x14ac:dyDescent="0.2">
      <c r="B44" s="12"/>
      <c r="C44" s="19"/>
      <c r="D44" s="7"/>
      <c r="E44" s="7"/>
      <c r="F44" s="7"/>
      <c r="G44" s="7"/>
      <c r="H44" s="7"/>
      <c r="I44" s="7"/>
      <c r="J44" s="7"/>
      <c r="K44" s="7"/>
      <c r="L44" s="7"/>
      <c r="M44" s="7"/>
      <c r="N44" s="143"/>
      <c r="O44" s="143"/>
      <c r="P44" s="7"/>
      <c r="Q44" s="38"/>
      <c r="R44" s="95"/>
      <c r="AD44" s="324"/>
      <c r="AE44" s="323" t="s">
        <v>347</v>
      </c>
    </row>
    <row r="45" spans="2:31" ht="14.25" x14ac:dyDescent="0.2">
      <c r="B45" s="12"/>
      <c r="C45" s="19" t="s">
        <v>294</v>
      </c>
      <c r="D45" s="7" t="s">
        <v>295</v>
      </c>
      <c r="E45" s="7"/>
      <c r="F45" s="7"/>
      <c r="G45" s="383" t="s">
        <v>289</v>
      </c>
      <c r="H45" s="384"/>
      <c r="I45" s="384"/>
      <c r="J45" s="384"/>
      <c r="K45" s="384"/>
      <c r="L45" s="384"/>
      <c r="M45" s="385"/>
      <c r="N45" s="144"/>
      <c r="O45" s="127"/>
      <c r="P45" s="7"/>
      <c r="Q45" s="127"/>
      <c r="R45" s="95"/>
      <c r="AD45" s="324"/>
      <c r="AE45" s="323" t="s">
        <v>351</v>
      </c>
    </row>
    <row r="46" spans="2:31" ht="3.75" customHeight="1" x14ac:dyDescent="0.2">
      <c r="B46" s="12"/>
      <c r="C46" s="19"/>
      <c r="D46" s="7"/>
      <c r="E46" s="7"/>
      <c r="F46" s="7"/>
      <c r="G46" s="7"/>
      <c r="H46" s="7"/>
      <c r="I46" s="7"/>
      <c r="J46" s="7"/>
      <c r="K46" s="7"/>
      <c r="L46" s="7"/>
      <c r="M46" s="7"/>
      <c r="N46" s="143"/>
      <c r="O46" s="143"/>
      <c r="P46" s="7"/>
      <c r="Q46" s="38"/>
      <c r="R46" s="95"/>
      <c r="AD46" s="324"/>
      <c r="AE46" s="323" t="s">
        <v>352</v>
      </c>
    </row>
    <row r="47" spans="2:31" ht="14.25" x14ac:dyDescent="0.2">
      <c r="B47" s="12"/>
      <c r="D47" s="7"/>
      <c r="E47" s="7"/>
      <c r="F47" s="7"/>
      <c r="G47" s="365" t="s">
        <v>289</v>
      </c>
      <c r="H47" s="366"/>
      <c r="I47" s="366"/>
      <c r="J47" s="366"/>
      <c r="K47" s="366"/>
      <c r="L47" s="366"/>
      <c r="M47" s="367"/>
      <c r="N47" s="144"/>
      <c r="O47" s="127"/>
      <c r="P47" s="7"/>
      <c r="Q47" s="127"/>
      <c r="R47" s="95"/>
      <c r="AD47" s="324"/>
      <c r="AE47" s="323" t="s">
        <v>289</v>
      </c>
    </row>
    <row r="48" spans="2:31" s="328" customFormat="1" ht="3.75" customHeight="1" x14ac:dyDescent="0.2">
      <c r="B48" s="339"/>
      <c r="C48" s="340"/>
      <c r="D48" s="143"/>
      <c r="E48" s="143"/>
      <c r="F48" s="143"/>
      <c r="G48" s="345"/>
      <c r="H48" s="345"/>
      <c r="I48" s="345"/>
      <c r="J48" s="345"/>
      <c r="K48" s="345"/>
      <c r="L48" s="345"/>
      <c r="M48" s="345"/>
      <c r="N48" s="144"/>
      <c r="O48" s="145"/>
      <c r="P48" s="143"/>
      <c r="Q48" s="145"/>
      <c r="R48" s="341"/>
      <c r="AD48" s="342"/>
      <c r="AE48" s="343"/>
    </row>
    <row r="49" spans="2:31" s="328" customFormat="1" ht="14.25" customHeight="1" x14ac:dyDescent="0.2">
      <c r="B49" s="339"/>
      <c r="C49" s="340"/>
      <c r="D49" s="143"/>
      <c r="E49" s="143"/>
      <c r="F49" s="143"/>
      <c r="G49" s="365" t="s">
        <v>289</v>
      </c>
      <c r="H49" s="366"/>
      <c r="I49" s="366"/>
      <c r="J49" s="366"/>
      <c r="K49" s="366"/>
      <c r="L49" s="366"/>
      <c r="M49" s="367"/>
      <c r="N49" s="144"/>
      <c r="O49" s="127"/>
      <c r="P49" s="143"/>
      <c r="Q49" s="127"/>
      <c r="R49" s="341"/>
      <c r="AD49" s="342"/>
      <c r="AE49" s="343"/>
    </row>
    <row r="50" spans="2:31" s="328" customFormat="1" ht="3.75" customHeight="1" x14ac:dyDescent="0.2">
      <c r="B50" s="339"/>
      <c r="C50" s="340"/>
      <c r="D50" s="143"/>
      <c r="E50" s="143"/>
      <c r="F50" s="143"/>
      <c r="G50" s="345"/>
      <c r="H50" s="345"/>
      <c r="I50" s="345"/>
      <c r="J50" s="345"/>
      <c r="K50" s="345"/>
      <c r="L50" s="345"/>
      <c r="M50" s="345"/>
      <c r="N50" s="144"/>
      <c r="O50" s="145"/>
      <c r="P50" s="143"/>
      <c r="Q50" s="145"/>
      <c r="R50" s="341"/>
      <c r="AD50" s="342"/>
      <c r="AE50" s="343"/>
    </row>
    <row r="51" spans="2:31" s="328" customFormat="1" ht="14.25" x14ac:dyDescent="0.2">
      <c r="B51" s="339"/>
      <c r="C51" s="340"/>
      <c r="D51" s="143"/>
      <c r="E51" s="143"/>
      <c r="F51" s="143"/>
      <c r="G51" s="365" t="s">
        <v>289</v>
      </c>
      <c r="H51" s="366"/>
      <c r="I51" s="366"/>
      <c r="J51" s="366"/>
      <c r="K51" s="366"/>
      <c r="L51" s="366"/>
      <c r="M51" s="367"/>
      <c r="N51" s="144"/>
      <c r="O51" s="127"/>
      <c r="P51" s="143"/>
      <c r="Q51" s="127"/>
      <c r="R51" s="341"/>
      <c r="AD51" s="342"/>
      <c r="AE51" s="343"/>
    </row>
    <row r="52" spans="2:31" ht="3.75" customHeight="1" x14ac:dyDescent="0.2">
      <c r="B52" s="12"/>
      <c r="C52" s="19"/>
      <c r="D52" s="7"/>
      <c r="E52" s="7"/>
      <c r="F52" s="7"/>
      <c r="G52" s="345"/>
      <c r="H52" s="345"/>
      <c r="I52" s="345"/>
      <c r="J52" s="345"/>
      <c r="K52" s="345"/>
      <c r="L52" s="345"/>
      <c r="M52" s="345"/>
      <c r="N52" s="144"/>
      <c r="O52" s="145"/>
      <c r="P52" s="143"/>
      <c r="Q52" s="145"/>
      <c r="R52" s="95"/>
      <c r="AD52" s="324"/>
    </row>
    <row r="53" spans="2:31" ht="14.25" x14ac:dyDescent="0.2">
      <c r="B53" s="12"/>
      <c r="C53" s="19"/>
      <c r="D53" s="7"/>
      <c r="E53" s="7"/>
      <c r="F53" s="7"/>
      <c r="G53" s="365" t="s">
        <v>289</v>
      </c>
      <c r="H53" s="366"/>
      <c r="I53" s="366"/>
      <c r="J53" s="366"/>
      <c r="K53" s="366"/>
      <c r="L53" s="366"/>
      <c r="M53" s="367"/>
      <c r="N53" s="144"/>
      <c r="O53" s="127"/>
      <c r="P53" s="143"/>
      <c r="Q53" s="127"/>
      <c r="R53" s="95"/>
      <c r="AD53" s="324"/>
    </row>
    <row r="54" spans="2:31" ht="8.25" customHeight="1" x14ac:dyDescent="0.2">
      <c r="B54" s="12"/>
      <c r="C54" s="19"/>
      <c r="D54" s="7"/>
      <c r="E54" s="7"/>
      <c r="F54" s="7"/>
      <c r="G54" s="142"/>
      <c r="H54" s="142"/>
      <c r="I54" s="142"/>
      <c r="J54" s="142"/>
      <c r="K54" s="142"/>
      <c r="L54" s="142"/>
      <c r="M54" s="142"/>
      <c r="N54" s="143"/>
      <c r="O54" s="143"/>
      <c r="P54" s="7"/>
      <c r="Q54" s="38"/>
      <c r="R54" s="95"/>
      <c r="AD54" s="324"/>
      <c r="AE54" s="323" t="s">
        <v>342</v>
      </c>
    </row>
    <row r="55" spans="2:31" ht="14.25" x14ac:dyDescent="0.2">
      <c r="B55" s="12"/>
      <c r="C55" s="19" t="s">
        <v>296</v>
      </c>
      <c r="D55" s="7" t="s">
        <v>298</v>
      </c>
      <c r="E55" s="7"/>
      <c r="F55" s="7"/>
      <c r="G55" s="365" t="s">
        <v>289</v>
      </c>
      <c r="H55" s="366"/>
      <c r="I55" s="366"/>
      <c r="J55" s="366"/>
      <c r="K55" s="366"/>
      <c r="L55" s="366"/>
      <c r="M55" s="367"/>
      <c r="N55" s="144"/>
      <c r="O55" s="127"/>
      <c r="P55" s="7"/>
      <c r="Q55" s="127"/>
      <c r="R55" s="95"/>
      <c r="AD55" s="324"/>
      <c r="AE55" s="323" t="s">
        <v>343</v>
      </c>
    </row>
    <row r="56" spans="2:31" ht="4.5" customHeight="1" x14ac:dyDescent="0.2">
      <c r="B56" s="12"/>
      <c r="C56" s="19"/>
      <c r="D56" s="7"/>
      <c r="E56" s="7"/>
      <c r="F56" s="7"/>
      <c r="G56" s="142"/>
      <c r="H56" s="142"/>
      <c r="I56" s="142"/>
      <c r="J56" s="142"/>
      <c r="K56" s="142"/>
      <c r="L56" s="142"/>
      <c r="M56" s="142"/>
      <c r="N56" s="143"/>
      <c r="O56" s="143"/>
      <c r="P56" s="7"/>
      <c r="Q56" s="38"/>
      <c r="R56" s="95"/>
      <c r="S56" s="7"/>
      <c r="AD56" s="324"/>
      <c r="AE56" s="323" t="s">
        <v>344</v>
      </c>
    </row>
    <row r="57" spans="2:31" ht="14.25" customHeight="1" x14ac:dyDescent="0.2">
      <c r="B57" s="12"/>
      <c r="C57" s="19"/>
      <c r="D57" s="7"/>
      <c r="E57" s="7"/>
      <c r="F57" s="7"/>
      <c r="G57" s="365" t="s">
        <v>289</v>
      </c>
      <c r="H57" s="366"/>
      <c r="I57" s="366"/>
      <c r="J57" s="366"/>
      <c r="K57" s="366"/>
      <c r="L57" s="366"/>
      <c r="M57" s="367"/>
      <c r="N57" s="143"/>
      <c r="O57" s="127"/>
      <c r="P57" s="7"/>
      <c r="Q57" s="127"/>
      <c r="R57" s="95"/>
      <c r="S57" s="7"/>
      <c r="AD57" s="324"/>
    </row>
    <row r="58" spans="2:31" ht="4.5" customHeight="1" x14ac:dyDescent="0.2">
      <c r="B58" s="12"/>
      <c r="C58" s="19"/>
      <c r="D58" s="7"/>
      <c r="E58" s="7"/>
      <c r="F58" s="7"/>
      <c r="G58" s="142"/>
      <c r="H58" s="142"/>
      <c r="I58" s="142"/>
      <c r="J58" s="142"/>
      <c r="K58" s="142"/>
      <c r="L58" s="142"/>
      <c r="M58" s="142"/>
      <c r="N58" s="143"/>
      <c r="O58" s="143"/>
      <c r="P58" s="7"/>
      <c r="Q58" s="38"/>
      <c r="R58" s="95"/>
      <c r="S58" s="7"/>
      <c r="AD58" s="324"/>
    </row>
    <row r="59" spans="2:31" ht="14.25" customHeight="1" x14ac:dyDescent="0.2">
      <c r="B59" s="12"/>
      <c r="C59" s="19"/>
      <c r="D59" s="7"/>
      <c r="E59" s="7"/>
      <c r="F59" s="7"/>
      <c r="G59" s="365" t="s">
        <v>289</v>
      </c>
      <c r="H59" s="366"/>
      <c r="I59" s="366"/>
      <c r="J59" s="366"/>
      <c r="K59" s="366"/>
      <c r="L59" s="366"/>
      <c r="M59" s="367"/>
      <c r="N59" s="143"/>
      <c r="O59" s="127"/>
      <c r="P59" s="7"/>
      <c r="Q59" s="127"/>
      <c r="R59" s="95"/>
      <c r="S59" s="7"/>
      <c r="AD59" s="324"/>
    </row>
    <row r="60" spans="2:31" ht="4.5" customHeight="1" x14ac:dyDescent="0.2">
      <c r="B60" s="12"/>
      <c r="C60" s="19"/>
      <c r="D60" s="7"/>
      <c r="E60" s="7"/>
      <c r="F60" s="7"/>
      <c r="G60" s="142"/>
      <c r="H60" s="142"/>
      <c r="I60" s="142"/>
      <c r="J60" s="142"/>
      <c r="K60" s="142"/>
      <c r="L60" s="142"/>
      <c r="M60" s="142"/>
      <c r="N60" s="143"/>
      <c r="O60" s="143"/>
      <c r="P60" s="7"/>
      <c r="Q60" s="38"/>
      <c r="R60" s="95"/>
      <c r="S60" s="7"/>
      <c r="AD60" s="324"/>
    </row>
    <row r="61" spans="2:31" ht="14.25" customHeight="1" x14ac:dyDescent="0.2">
      <c r="B61" s="12"/>
      <c r="C61" s="19"/>
      <c r="D61" s="7"/>
      <c r="E61" s="7"/>
      <c r="F61" s="7"/>
      <c r="G61" s="365" t="s">
        <v>289</v>
      </c>
      <c r="H61" s="366"/>
      <c r="I61" s="366"/>
      <c r="J61" s="366"/>
      <c r="K61" s="366"/>
      <c r="L61" s="366"/>
      <c r="M61" s="367"/>
      <c r="N61" s="143"/>
      <c r="O61" s="127"/>
      <c r="P61" s="7"/>
      <c r="Q61" s="127"/>
      <c r="R61" s="95"/>
      <c r="S61" s="7"/>
      <c r="AD61" s="324"/>
    </row>
    <row r="62" spans="2:31" ht="4.5" customHeight="1" x14ac:dyDescent="0.2">
      <c r="B62" s="12"/>
      <c r="C62" s="19"/>
      <c r="D62" s="7"/>
      <c r="E62" s="7"/>
      <c r="F62" s="7"/>
      <c r="G62" s="142"/>
      <c r="H62" s="142"/>
      <c r="I62" s="142"/>
      <c r="J62" s="142"/>
      <c r="K62" s="142"/>
      <c r="L62" s="142"/>
      <c r="M62" s="142"/>
      <c r="N62" s="143"/>
      <c r="O62" s="143"/>
      <c r="P62" s="7"/>
      <c r="Q62" s="38"/>
      <c r="R62" s="95"/>
      <c r="S62" s="7"/>
      <c r="AD62" s="324"/>
    </row>
    <row r="63" spans="2:31" ht="14.25" customHeight="1" x14ac:dyDescent="0.2">
      <c r="B63" s="12"/>
      <c r="C63" s="19"/>
      <c r="D63" s="7"/>
      <c r="E63" s="7"/>
      <c r="F63" s="7"/>
      <c r="G63" s="365" t="s">
        <v>289</v>
      </c>
      <c r="H63" s="366"/>
      <c r="I63" s="366"/>
      <c r="J63" s="366"/>
      <c r="K63" s="366"/>
      <c r="L63" s="366"/>
      <c r="M63" s="367"/>
      <c r="N63" s="143"/>
      <c r="O63" s="127"/>
      <c r="P63" s="7"/>
      <c r="Q63" s="127"/>
      <c r="R63" s="95"/>
      <c r="S63" s="7"/>
      <c r="AD63" s="324"/>
    </row>
    <row r="64" spans="2:31" ht="4.5" customHeight="1" x14ac:dyDescent="0.2">
      <c r="B64" s="12"/>
      <c r="C64" s="19"/>
      <c r="D64" s="7"/>
      <c r="E64" s="7"/>
      <c r="F64" s="7"/>
      <c r="G64" s="142"/>
      <c r="H64" s="142"/>
      <c r="I64" s="142"/>
      <c r="J64" s="142"/>
      <c r="K64" s="142"/>
      <c r="L64" s="142"/>
      <c r="M64" s="142"/>
      <c r="N64" s="143"/>
      <c r="O64" s="143"/>
      <c r="P64" s="7"/>
      <c r="Q64" s="38"/>
      <c r="R64" s="95"/>
      <c r="S64" s="7"/>
      <c r="AD64" s="324"/>
    </row>
    <row r="65" spans="2:31" ht="14.25" customHeight="1" x14ac:dyDescent="0.2">
      <c r="B65" s="12"/>
      <c r="C65" s="19"/>
      <c r="D65" s="7"/>
      <c r="E65" s="7"/>
      <c r="F65" s="7"/>
      <c r="G65" s="365" t="s">
        <v>289</v>
      </c>
      <c r="H65" s="366"/>
      <c r="I65" s="366"/>
      <c r="J65" s="366"/>
      <c r="K65" s="366"/>
      <c r="L65" s="366"/>
      <c r="M65" s="367"/>
      <c r="N65" s="143"/>
      <c r="O65" s="127"/>
      <c r="P65" s="7"/>
      <c r="Q65" s="127"/>
      <c r="R65" s="95"/>
      <c r="S65" s="7"/>
      <c r="AD65" s="324"/>
    </row>
    <row r="66" spans="2:31" ht="4.5" customHeight="1" x14ac:dyDescent="0.2">
      <c r="B66" s="12"/>
      <c r="C66" s="19"/>
      <c r="D66" s="7"/>
      <c r="E66" s="7"/>
      <c r="F66" s="7"/>
      <c r="G66" s="142"/>
      <c r="H66" s="142"/>
      <c r="I66" s="142"/>
      <c r="J66" s="142"/>
      <c r="K66" s="142"/>
      <c r="L66" s="142"/>
      <c r="M66" s="142"/>
      <c r="N66" s="143"/>
      <c r="O66" s="143"/>
      <c r="P66" s="7"/>
      <c r="Q66" s="38"/>
      <c r="R66" s="95"/>
      <c r="S66" s="7"/>
      <c r="AD66" s="324"/>
    </row>
    <row r="67" spans="2:31" ht="14.25" customHeight="1" x14ac:dyDescent="0.2">
      <c r="B67" s="12"/>
      <c r="D67" s="7"/>
      <c r="E67" s="7"/>
      <c r="F67" s="7"/>
      <c r="G67" s="365" t="s">
        <v>289</v>
      </c>
      <c r="H67" s="366"/>
      <c r="I67" s="366"/>
      <c r="J67" s="366"/>
      <c r="K67" s="366"/>
      <c r="L67" s="366"/>
      <c r="M67" s="367"/>
      <c r="N67" s="143"/>
      <c r="O67" s="127"/>
      <c r="P67" s="7"/>
      <c r="Q67" s="127"/>
      <c r="R67" s="95"/>
      <c r="S67" s="7"/>
      <c r="AD67" s="324"/>
    </row>
    <row r="68" spans="2:31" ht="4.5" customHeight="1" x14ac:dyDescent="0.2">
      <c r="B68" s="12"/>
      <c r="C68" s="19"/>
      <c r="D68" s="7"/>
      <c r="E68" s="7"/>
      <c r="F68" s="7"/>
      <c r="G68" s="7"/>
      <c r="H68" s="7"/>
      <c r="I68" s="7"/>
      <c r="J68" s="7"/>
      <c r="K68" s="7"/>
      <c r="L68" s="7"/>
      <c r="M68" s="7"/>
      <c r="N68" s="143"/>
      <c r="O68" s="143"/>
      <c r="P68" s="7"/>
      <c r="Q68" s="38"/>
      <c r="R68" s="95"/>
      <c r="S68" s="7"/>
      <c r="AD68" s="324"/>
    </row>
    <row r="69" spans="2:31" ht="14.25" customHeight="1" x14ac:dyDescent="0.2">
      <c r="B69" s="12"/>
      <c r="C69" s="19"/>
      <c r="D69" s="7"/>
      <c r="E69" s="7"/>
      <c r="F69" s="7"/>
      <c r="G69" s="365" t="s">
        <v>289</v>
      </c>
      <c r="H69" s="366"/>
      <c r="I69" s="366"/>
      <c r="J69" s="366"/>
      <c r="K69" s="366"/>
      <c r="L69" s="366"/>
      <c r="M69" s="367"/>
      <c r="N69" s="143"/>
      <c r="O69" s="127"/>
      <c r="P69" s="7"/>
      <c r="Q69" s="127"/>
      <c r="R69" s="95"/>
      <c r="S69" s="7"/>
      <c r="AD69" s="324"/>
    </row>
    <row r="70" spans="2:31" s="328" customFormat="1" ht="3.75" customHeight="1" x14ac:dyDescent="0.2">
      <c r="B70" s="339"/>
      <c r="C70" s="340"/>
      <c r="D70" s="143"/>
      <c r="E70" s="143"/>
      <c r="F70" s="143"/>
      <c r="G70" s="345"/>
      <c r="H70" s="345"/>
      <c r="I70" s="345"/>
      <c r="J70" s="345"/>
      <c r="K70" s="345"/>
      <c r="L70" s="345"/>
      <c r="M70" s="345"/>
      <c r="N70" s="143"/>
      <c r="O70" s="145"/>
      <c r="P70" s="143"/>
      <c r="Q70" s="145"/>
      <c r="R70" s="341"/>
      <c r="S70" s="143"/>
      <c r="AD70" s="342"/>
      <c r="AE70" s="343"/>
    </row>
    <row r="71" spans="2:31" s="328" customFormat="1" ht="14.25" customHeight="1" x14ac:dyDescent="0.2">
      <c r="B71" s="339"/>
      <c r="C71" s="340"/>
      <c r="D71" s="143"/>
      <c r="E71" s="143"/>
      <c r="F71" s="143"/>
      <c r="G71" s="365" t="s">
        <v>289</v>
      </c>
      <c r="H71" s="366"/>
      <c r="I71" s="366"/>
      <c r="J71" s="366"/>
      <c r="K71" s="366"/>
      <c r="L71" s="366"/>
      <c r="M71" s="367"/>
      <c r="N71" s="143"/>
      <c r="O71" s="127"/>
      <c r="P71" s="143"/>
      <c r="Q71" s="127"/>
      <c r="R71" s="341"/>
      <c r="S71" s="143"/>
      <c r="AD71" s="342"/>
      <c r="AE71" s="343"/>
    </row>
    <row r="72" spans="2:31" ht="4.5" customHeight="1" x14ac:dyDescent="0.2">
      <c r="B72" s="12"/>
      <c r="C72" s="19"/>
      <c r="D72" s="7"/>
      <c r="E72" s="7"/>
      <c r="F72" s="7"/>
      <c r="G72" s="7"/>
      <c r="H72" s="7"/>
      <c r="I72" s="7"/>
      <c r="J72" s="7"/>
      <c r="K72" s="7"/>
      <c r="L72" s="7"/>
      <c r="M72" s="7"/>
      <c r="N72" s="143"/>
      <c r="O72" s="143"/>
      <c r="P72" s="7"/>
      <c r="Q72" s="38"/>
      <c r="R72" s="95"/>
      <c r="S72" s="7"/>
      <c r="AD72" s="324"/>
    </row>
    <row r="73" spans="2:31" x14ac:dyDescent="0.2">
      <c r="B73" s="12"/>
      <c r="D73" s="7"/>
      <c r="E73" s="7"/>
      <c r="F73" s="7"/>
      <c r="G73" s="364" t="s">
        <v>289</v>
      </c>
      <c r="H73" s="364"/>
      <c r="I73" s="364"/>
      <c r="J73" s="364"/>
      <c r="K73" s="364"/>
      <c r="L73" s="364"/>
      <c r="M73" s="364"/>
      <c r="N73" s="144"/>
      <c r="O73" s="127"/>
      <c r="P73" s="7"/>
      <c r="Q73" s="127"/>
      <c r="R73" s="95"/>
      <c r="U73" s="5"/>
      <c r="AE73" s="323" t="s">
        <v>345</v>
      </c>
    </row>
    <row r="74" spans="2:31" ht="3.75" customHeight="1" thickBot="1" x14ac:dyDescent="0.25">
      <c r="B74" s="12"/>
      <c r="C74" s="19"/>
      <c r="D74" s="7"/>
      <c r="E74" s="7"/>
      <c r="F74" s="7"/>
      <c r="G74" s="7"/>
      <c r="H74" s="7"/>
      <c r="I74" s="7"/>
      <c r="J74" s="7"/>
      <c r="K74" s="7"/>
      <c r="L74" s="7"/>
      <c r="M74" s="7"/>
      <c r="N74" s="143"/>
      <c r="O74" s="143"/>
      <c r="P74" s="7"/>
      <c r="Q74" s="38"/>
      <c r="R74" s="95"/>
      <c r="AD74" s="324"/>
      <c r="AE74" s="323" t="s">
        <v>348</v>
      </c>
    </row>
    <row r="75" spans="2:31" ht="15.75" thickTop="1" thickBot="1" x14ac:dyDescent="0.25">
      <c r="B75" s="12"/>
      <c r="C75" s="128" t="s">
        <v>300</v>
      </c>
      <c r="D75" s="107" t="s">
        <v>301</v>
      </c>
      <c r="E75" s="7"/>
      <c r="F75" s="7"/>
      <c r="G75" s="7"/>
      <c r="H75" s="7"/>
      <c r="I75" s="7"/>
      <c r="J75" s="7"/>
      <c r="K75" s="7"/>
      <c r="L75" s="7"/>
      <c r="M75" s="7"/>
      <c r="N75" s="143"/>
      <c r="O75" s="143"/>
      <c r="P75" s="7"/>
      <c r="Q75" s="60">
        <f>SUM(Q45:Q73)</f>
        <v>0</v>
      </c>
      <c r="R75" s="95"/>
      <c r="U75" s="5"/>
      <c r="AD75" s="324"/>
      <c r="AE75" s="323" t="s">
        <v>349</v>
      </c>
    </row>
    <row r="76" spans="2:31" ht="9" customHeight="1" thickTop="1" x14ac:dyDescent="0.2">
      <c r="B76" s="12"/>
      <c r="C76" s="19"/>
      <c r="D76" s="7"/>
      <c r="E76" s="7"/>
      <c r="F76" s="7"/>
      <c r="G76" s="7"/>
      <c r="H76" s="7"/>
      <c r="I76" s="7"/>
      <c r="J76" s="7"/>
      <c r="K76" s="7"/>
      <c r="L76" s="7"/>
      <c r="M76" s="7"/>
      <c r="N76" s="143"/>
      <c r="O76" s="143"/>
      <c r="P76" s="7"/>
      <c r="Q76" s="38"/>
      <c r="R76" s="95"/>
      <c r="AD76" s="324"/>
      <c r="AE76" s="323" t="s">
        <v>350</v>
      </c>
    </row>
    <row r="77" spans="2:31" ht="14.25" x14ac:dyDescent="0.2">
      <c r="B77" s="12"/>
      <c r="C77" s="19" t="s">
        <v>297</v>
      </c>
      <c r="D77" s="7" t="s">
        <v>288</v>
      </c>
      <c r="E77" s="7"/>
      <c r="F77" s="7"/>
      <c r="G77" s="364" t="s">
        <v>289</v>
      </c>
      <c r="H77" s="364"/>
      <c r="I77" s="364"/>
      <c r="J77" s="364"/>
      <c r="K77" s="364"/>
      <c r="L77" s="364"/>
      <c r="M77" s="364"/>
      <c r="N77" s="144"/>
      <c r="O77" s="127"/>
      <c r="P77" s="7"/>
      <c r="Q77" s="127"/>
      <c r="R77" s="95"/>
      <c r="AD77" s="324"/>
      <c r="AE77" s="323" t="s">
        <v>353</v>
      </c>
    </row>
    <row r="78" spans="2:31" ht="5.25" customHeight="1" x14ac:dyDescent="0.2">
      <c r="B78" s="12"/>
      <c r="D78" s="7"/>
      <c r="E78" s="7"/>
      <c r="F78" s="7"/>
      <c r="G78" s="7"/>
      <c r="H78" s="7"/>
      <c r="I78" s="7"/>
      <c r="J78" s="7"/>
      <c r="K78" s="7"/>
      <c r="L78" s="7"/>
      <c r="M78" s="7"/>
      <c r="N78" s="143"/>
      <c r="O78" s="143"/>
      <c r="P78" s="7"/>
      <c r="Q78" s="38"/>
      <c r="R78" s="95"/>
      <c r="AD78" s="324"/>
      <c r="AE78" s="323" t="s">
        <v>354</v>
      </c>
    </row>
    <row r="79" spans="2:31" ht="14.25" x14ac:dyDescent="0.2">
      <c r="B79" s="12"/>
      <c r="D79" s="7"/>
      <c r="E79" s="7"/>
      <c r="F79" s="7"/>
      <c r="G79" s="364" t="s">
        <v>289</v>
      </c>
      <c r="H79" s="364"/>
      <c r="I79" s="364"/>
      <c r="J79" s="364"/>
      <c r="K79" s="364"/>
      <c r="L79" s="364"/>
      <c r="M79" s="364"/>
      <c r="N79" s="144"/>
      <c r="O79" s="127"/>
      <c r="P79" s="7"/>
      <c r="Q79" s="127"/>
      <c r="R79" s="95"/>
      <c r="AD79" s="324" t="s">
        <v>355</v>
      </c>
      <c r="AE79" s="323" t="s">
        <v>289</v>
      </c>
    </row>
    <row r="80" spans="2:31" s="328" customFormat="1" ht="3.75" customHeight="1" x14ac:dyDescent="0.2">
      <c r="B80" s="339"/>
      <c r="C80" s="340"/>
      <c r="D80" s="143"/>
      <c r="E80" s="143"/>
      <c r="F80" s="143"/>
      <c r="G80" s="144"/>
      <c r="H80" s="144"/>
      <c r="I80" s="144"/>
      <c r="J80" s="144"/>
      <c r="K80" s="144"/>
      <c r="L80" s="144"/>
      <c r="M80" s="144"/>
      <c r="N80" s="144"/>
      <c r="O80" s="145"/>
      <c r="P80" s="143"/>
      <c r="Q80" s="145"/>
      <c r="R80" s="341"/>
      <c r="AD80" s="342"/>
      <c r="AE80" s="343"/>
    </row>
    <row r="81" spans="2:31" s="328" customFormat="1" ht="14.25" x14ac:dyDescent="0.2">
      <c r="B81" s="339"/>
      <c r="C81" s="340"/>
      <c r="D81" s="143"/>
      <c r="E81" s="143"/>
      <c r="F81" s="143"/>
      <c r="G81" s="364" t="s">
        <v>289</v>
      </c>
      <c r="H81" s="364"/>
      <c r="I81" s="364"/>
      <c r="J81" s="364"/>
      <c r="K81" s="364"/>
      <c r="L81" s="364"/>
      <c r="M81" s="364"/>
      <c r="N81" s="144"/>
      <c r="O81" s="127"/>
      <c r="P81" s="143"/>
      <c r="Q81" s="127"/>
      <c r="R81" s="341"/>
      <c r="AD81" s="342"/>
      <c r="AE81" s="343"/>
    </row>
    <row r="82" spans="2:31" s="328" customFormat="1" ht="3.75" customHeight="1" x14ac:dyDescent="0.2">
      <c r="B82" s="339"/>
      <c r="C82" s="340"/>
      <c r="D82" s="143"/>
      <c r="E82" s="143"/>
      <c r="F82" s="143"/>
      <c r="G82" s="144"/>
      <c r="H82" s="144"/>
      <c r="I82" s="144"/>
      <c r="J82" s="144"/>
      <c r="K82" s="144"/>
      <c r="L82" s="144"/>
      <c r="M82" s="144"/>
      <c r="N82" s="144"/>
      <c r="O82" s="145"/>
      <c r="P82" s="143"/>
      <c r="Q82" s="145"/>
      <c r="R82" s="341"/>
      <c r="AD82" s="342"/>
      <c r="AE82" s="343"/>
    </row>
    <row r="83" spans="2:31" s="328" customFormat="1" ht="14.25" x14ac:dyDescent="0.2">
      <c r="B83" s="339"/>
      <c r="C83" s="19"/>
      <c r="D83" s="143"/>
      <c r="E83" s="143"/>
      <c r="F83" s="143"/>
      <c r="G83" s="364" t="s">
        <v>289</v>
      </c>
      <c r="H83" s="364"/>
      <c r="I83" s="364"/>
      <c r="J83" s="364"/>
      <c r="K83" s="364"/>
      <c r="L83" s="364"/>
      <c r="M83" s="364"/>
      <c r="N83" s="144"/>
      <c r="O83" s="127"/>
      <c r="P83" s="143"/>
      <c r="Q83" s="127"/>
      <c r="R83" s="341"/>
      <c r="AD83" s="342"/>
      <c r="AE83" s="343"/>
    </row>
    <row r="84" spans="2:31" s="328" customFormat="1" ht="3.75" customHeight="1" x14ac:dyDescent="0.2">
      <c r="B84" s="339"/>
      <c r="C84" s="19"/>
      <c r="D84" s="143"/>
      <c r="E84" s="143"/>
      <c r="F84" s="143"/>
      <c r="G84" s="144"/>
      <c r="H84" s="144"/>
      <c r="I84" s="144"/>
      <c r="J84" s="144"/>
      <c r="K84" s="144"/>
      <c r="L84" s="144"/>
      <c r="M84" s="144"/>
      <c r="N84" s="144"/>
      <c r="O84" s="145"/>
      <c r="P84" s="143"/>
      <c r="Q84" s="145"/>
      <c r="R84" s="341"/>
      <c r="AD84" s="342"/>
      <c r="AE84" s="343"/>
    </row>
    <row r="85" spans="2:31" s="328" customFormat="1" ht="14.25" x14ac:dyDescent="0.2">
      <c r="B85" s="339"/>
      <c r="C85" s="19"/>
      <c r="D85" s="143"/>
      <c r="E85" s="143"/>
      <c r="F85" s="143"/>
      <c r="G85" s="364" t="s">
        <v>289</v>
      </c>
      <c r="H85" s="364"/>
      <c r="I85" s="364"/>
      <c r="J85" s="364"/>
      <c r="K85" s="364"/>
      <c r="L85" s="364"/>
      <c r="M85" s="364"/>
      <c r="N85" s="144"/>
      <c r="O85" s="127"/>
      <c r="P85" s="143"/>
      <c r="Q85" s="127"/>
      <c r="R85" s="341"/>
      <c r="AD85" s="342"/>
      <c r="AE85" s="343"/>
    </row>
    <row r="86" spans="2:31" ht="8.25" customHeight="1" x14ac:dyDescent="0.2">
      <c r="B86" s="12"/>
      <c r="C86" s="19"/>
      <c r="D86" s="7"/>
      <c r="E86" s="7"/>
      <c r="F86" s="7"/>
      <c r="G86" s="7"/>
      <c r="H86" s="7"/>
      <c r="I86" s="7"/>
      <c r="J86" s="7"/>
      <c r="K86" s="7"/>
      <c r="L86" s="7"/>
      <c r="M86" s="7"/>
      <c r="N86" s="143"/>
      <c r="O86" s="143"/>
      <c r="P86" s="7"/>
      <c r="Q86" s="38"/>
      <c r="R86" s="95"/>
      <c r="AD86" s="324" t="s">
        <v>355</v>
      </c>
      <c r="AE86" s="323" t="s">
        <v>356</v>
      </c>
    </row>
    <row r="87" spans="2:31" ht="14.25" x14ac:dyDescent="0.2">
      <c r="B87" s="12"/>
      <c r="C87" s="1" t="s">
        <v>299</v>
      </c>
      <c r="D87" s="7" t="s">
        <v>298</v>
      </c>
      <c r="E87" s="7"/>
      <c r="F87" s="7"/>
      <c r="G87" s="364" t="s">
        <v>289</v>
      </c>
      <c r="H87" s="364"/>
      <c r="I87" s="364"/>
      <c r="J87" s="364"/>
      <c r="K87" s="364"/>
      <c r="L87" s="364"/>
      <c r="M87" s="364"/>
      <c r="N87" s="144"/>
      <c r="O87" s="127"/>
      <c r="P87" s="7"/>
      <c r="Q87" s="127"/>
      <c r="R87" s="95"/>
      <c r="AD87" s="324"/>
      <c r="AE87" s="323" t="s">
        <v>357</v>
      </c>
    </row>
    <row r="88" spans="2:31" ht="4.5" customHeight="1" x14ac:dyDescent="0.2">
      <c r="B88" s="12"/>
      <c r="C88" s="19"/>
      <c r="D88" s="7"/>
      <c r="E88" s="7"/>
      <c r="F88" s="7"/>
      <c r="G88" s="7"/>
      <c r="H88" s="7"/>
      <c r="I88" s="7"/>
      <c r="J88" s="7"/>
      <c r="K88" s="7"/>
      <c r="L88" s="7"/>
      <c r="M88" s="7"/>
      <c r="N88" s="143"/>
      <c r="O88" s="143"/>
      <c r="P88" s="7"/>
      <c r="Q88" s="38"/>
      <c r="R88" s="95"/>
      <c r="AD88" s="324"/>
      <c r="AE88" s="323" t="s">
        <v>360</v>
      </c>
    </row>
    <row r="89" spans="2:31" ht="14.25" customHeight="1" x14ac:dyDescent="0.2">
      <c r="B89" s="12"/>
      <c r="C89" s="19"/>
      <c r="D89" s="7"/>
      <c r="E89" s="7"/>
      <c r="F89" s="7"/>
      <c r="G89" s="364" t="s">
        <v>289</v>
      </c>
      <c r="H89" s="364"/>
      <c r="I89" s="364"/>
      <c r="J89" s="364"/>
      <c r="K89" s="364"/>
      <c r="L89" s="364"/>
      <c r="M89" s="364"/>
      <c r="N89" s="143"/>
      <c r="O89" s="127"/>
      <c r="P89" s="7"/>
      <c r="Q89" s="127"/>
      <c r="R89" s="95"/>
      <c r="AD89" s="324"/>
    </row>
    <row r="90" spans="2:31" ht="4.5" customHeight="1" x14ac:dyDescent="0.2">
      <c r="B90" s="12"/>
      <c r="C90" s="19"/>
      <c r="D90" s="7"/>
      <c r="E90" s="7"/>
      <c r="F90" s="7"/>
      <c r="G90" s="7"/>
      <c r="H90" s="7"/>
      <c r="I90" s="7"/>
      <c r="J90" s="7"/>
      <c r="K90" s="7"/>
      <c r="L90" s="7"/>
      <c r="M90" s="7"/>
      <c r="N90" s="143"/>
      <c r="O90" s="143"/>
      <c r="P90" s="7"/>
      <c r="Q90" s="38"/>
      <c r="R90" s="95"/>
      <c r="AD90" s="324"/>
    </row>
    <row r="91" spans="2:31" ht="14.25" customHeight="1" x14ac:dyDescent="0.2">
      <c r="B91" s="12"/>
      <c r="C91" s="19"/>
      <c r="D91" s="7"/>
      <c r="E91" s="7"/>
      <c r="F91" s="7"/>
      <c r="G91" s="364" t="s">
        <v>289</v>
      </c>
      <c r="H91" s="364"/>
      <c r="I91" s="364"/>
      <c r="J91" s="364"/>
      <c r="K91" s="364"/>
      <c r="L91" s="364"/>
      <c r="M91" s="364"/>
      <c r="N91" s="143"/>
      <c r="O91" s="127"/>
      <c r="P91" s="7"/>
      <c r="Q91" s="127"/>
      <c r="R91" s="95"/>
      <c r="AD91" s="324"/>
    </row>
    <row r="92" spans="2:31" ht="4.5" customHeight="1" x14ac:dyDescent="0.2">
      <c r="B92" s="12"/>
      <c r="C92" s="19"/>
      <c r="D92" s="7"/>
      <c r="E92" s="7"/>
      <c r="F92" s="7"/>
      <c r="G92" s="7"/>
      <c r="H92" s="7"/>
      <c r="I92" s="7"/>
      <c r="J92" s="7"/>
      <c r="K92" s="7"/>
      <c r="L92" s="7"/>
      <c r="M92" s="7"/>
      <c r="N92" s="143"/>
      <c r="O92" s="143"/>
      <c r="P92" s="7"/>
      <c r="Q92" s="38"/>
      <c r="R92" s="95"/>
      <c r="AD92" s="324"/>
    </row>
    <row r="93" spans="2:31" ht="14.25" customHeight="1" x14ac:dyDescent="0.2">
      <c r="B93" s="12"/>
      <c r="C93" s="19"/>
      <c r="D93" s="7"/>
      <c r="E93" s="7"/>
      <c r="F93" s="7"/>
      <c r="G93" s="364" t="s">
        <v>289</v>
      </c>
      <c r="H93" s="364"/>
      <c r="I93" s="364"/>
      <c r="J93" s="364"/>
      <c r="K93" s="364"/>
      <c r="L93" s="364"/>
      <c r="M93" s="364"/>
      <c r="N93" s="143"/>
      <c r="O93" s="127"/>
      <c r="P93" s="7"/>
      <c r="Q93" s="127"/>
      <c r="R93" s="95"/>
      <c r="AD93" s="324"/>
    </row>
    <row r="94" spans="2:31" ht="4.5" customHeight="1" x14ac:dyDescent="0.2">
      <c r="B94" s="12"/>
      <c r="C94" s="19"/>
      <c r="D94" s="7"/>
      <c r="E94" s="7"/>
      <c r="F94" s="7"/>
      <c r="G94" s="7"/>
      <c r="H94" s="7"/>
      <c r="I94" s="7"/>
      <c r="J94" s="7"/>
      <c r="K94" s="7"/>
      <c r="L94" s="7"/>
      <c r="M94" s="7"/>
      <c r="N94" s="143"/>
      <c r="O94" s="143"/>
      <c r="P94" s="7"/>
      <c r="Q94" s="38"/>
      <c r="R94" s="95"/>
      <c r="AD94" s="324"/>
    </row>
    <row r="95" spans="2:31" ht="14.25" customHeight="1" x14ac:dyDescent="0.2">
      <c r="B95" s="12"/>
      <c r="C95" s="19"/>
      <c r="D95" s="7"/>
      <c r="E95" s="7"/>
      <c r="F95" s="7"/>
      <c r="G95" s="364" t="s">
        <v>289</v>
      </c>
      <c r="H95" s="364"/>
      <c r="I95" s="364"/>
      <c r="J95" s="364"/>
      <c r="K95" s="364"/>
      <c r="L95" s="364"/>
      <c r="M95" s="364"/>
      <c r="N95" s="143"/>
      <c r="O95" s="127"/>
      <c r="P95" s="7"/>
      <c r="Q95" s="127"/>
      <c r="R95" s="95"/>
      <c r="AD95" s="324"/>
    </row>
    <row r="96" spans="2:31" ht="4.5" customHeight="1" x14ac:dyDescent="0.2">
      <c r="B96" s="12"/>
      <c r="C96" s="19"/>
      <c r="D96" s="7"/>
      <c r="E96" s="7"/>
      <c r="F96" s="7"/>
      <c r="G96" s="7"/>
      <c r="H96" s="7"/>
      <c r="I96" s="7"/>
      <c r="J96" s="7"/>
      <c r="K96" s="7"/>
      <c r="L96" s="7"/>
      <c r="M96" s="7"/>
      <c r="N96" s="143"/>
      <c r="O96" s="143"/>
      <c r="P96" s="7"/>
      <c r="Q96" s="38"/>
      <c r="R96" s="95"/>
      <c r="AD96" s="324"/>
    </row>
    <row r="97" spans="2:31" ht="14.25" customHeight="1" x14ac:dyDescent="0.2">
      <c r="B97" s="12"/>
      <c r="C97" s="19"/>
      <c r="D97" s="7"/>
      <c r="E97" s="7"/>
      <c r="F97" s="7"/>
      <c r="G97" s="364" t="s">
        <v>289</v>
      </c>
      <c r="H97" s="364"/>
      <c r="I97" s="364"/>
      <c r="J97" s="364"/>
      <c r="K97" s="364"/>
      <c r="L97" s="364"/>
      <c r="M97" s="364"/>
      <c r="N97" s="143"/>
      <c r="O97" s="127"/>
      <c r="P97" s="7"/>
      <c r="Q97" s="127"/>
      <c r="R97" s="95"/>
      <c r="AD97" s="324"/>
    </row>
    <row r="98" spans="2:31" s="328" customFormat="1" ht="3.75" customHeight="1" x14ac:dyDescent="0.2">
      <c r="B98" s="339"/>
      <c r="C98" s="340"/>
      <c r="D98" s="143"/>
      <c r="E98" s="143"/>
      <c r="F98" s="143"/>
      <c r="G98" s="144"/>
      <c r="H98" s="144"/>
      <c r="I98" s="144"/>
      <c r="J98" s="144"/>
      <c r="K98" s="144"/>
      <c r="L98" s="144"/>
      <c r="M98" s="144"/>
      <c r="N98" s="143"/>
      <c r="O98" s="145"/>
      <c r="P98" s="143"/>
      <c r="Q98" s="145"/>
      <c r="R98" s="341"/>
      <c r="AD98" s="342"/>
      <c r="AE98" s="343"/>
    </row>
    <row r="99" spans="2:31" s="328" customFormat="1" ht="14.25" customHeight="1" x14ac:dyDescent="0.2">
      <c r="B99" s="339"/>
      <c r="C99" s="340"/>
      <c r="D99" s="143"/>
      <c r="E99" s="143"/>
      <c r="F99" s="143"/>
      <c r="G99" s="364" t="s">
        <v>289</v>
      </c>
      <c r="H99" s="364"/>
      <c r="I99" s="364"/>
      <c r="J99" s="364"/>
      <c r="K99" s="364"/>
      <c r="L99" s="364"/>
      <c r="M99" s="364"/>
      <c r="N99" s="143"/>
      <c r="O99" s="127"/>
      <c r="P99" s="143"/>
      <c r="Q99" s="127"/>
      <c r="R99" s="341"/>
      <c r="AD99" s="342"/>
      <c r="AE99" s="343"/>
    </row>
    <row r="100" spans="2:31" ht="3.75" customHeight="1" x14ac:dyDescent="0.2">
      <c r="B100" s="12"/>
      <c r="C100" s="19"/>
      <c r="D100" s="7"/>
      <c r="E100" s="7"/>
      <c r="F100" s="7"/>
      <c r="G100" s="7"/>
      <c r="H100" s="7"/>
      <c r="I100" s="7"/>
      <c r="J100" s="7"/>
      <c r="K100" s="7"/>
      <c r="L100" s="7"/>
      <c r="M100" s="7"/>
      <c r="N100" s="143"/>
      <c r="O100" s="143"/>
      <c r="P100" s="7"/>
      <c r="Q100" s="38"/>
      <c r="R100" s="95"/>
      <c r="AD100" s="324"/>
    </row>
    <row r="101" spans="2:31" ht="14.25" customHeight="1" x14ac:dyDescent="0.2">
      <c r="B101" s="12"/>
      <c r="C101" s="19"/>
      <c r="D101" s="7"/>
      <c r="E101" s="7"/>
      <c r="F101" s="7"/>
      <c r="G101" s="364" t="s">
        <v>289</v>
      </c>
      <c r="H101" s="364"/>
      <c r="I101" s="364"/>
      <c r="J101" s="364"/>
      <c r="K101" s="364"/>
      <c r="L101" s="364"/>
      <c r="M101" s="364"/>
      <c r="N101" s="143"/>
      <c r="O101" s="127"/>
      <c r="P101" s="7"/>
      <c r="Q101" s="127"/>
      <c r="R101" s="95"/>
      <c r="AD101" s="324"/>
    </row>
    <row r="102" spans="2:31" ht="4.5" customHeight="1" x14ac:dyDescent="0.2">
      <c r="B102" s="12"/>
      <c r="C102" s="19"/>
      <c r="D102" s="7"/>
      <c r="E102" s="7"/>
      <c r="F102" s="7"/>
      <c r="G102" s="7"/>
      <c r="H102" s="7"/>
      <c r="I102" s="7"/>
      <c r="J102" s="7"/>
      <c r="K102" s="7"/>
      <c r="L102" s="7"/>
      <c r="M102" s="7"/>
      <c r="N102" s="143"/>
      <c r="O102" s="143"/>
      <c r="P102" s="7"/>
      <c r="Q102" s="38"/>
      <c r="R102" s="95"/>
      <c r="AD102" s="324"/>
    </row>
    <row r="103" spans="2:31" ht="14.25" customHeight="1" x14ac:dyDescent="0.2">
      <c r="B103" s="12"/>
      <c r="C103" s="19"/>
      <c r="D103" s="7"/>
      <c r="E103" s="7"/>
      <c r="F103" s="7"/>
      <c r="G103" s="364" t="s">
        <v>289</v>
      </c>
      <c r="H103" s="364"/>
      <c r="I103" s="364"/>
      <c r="J103" s="364"/>
      <c r="K103" s="364"/>
      <c r="L103" s="364"/>
      <c r="M103" s="364"/>
      <c r="N103" s="143"/>
      <c r="O103" s="127"/>
      <c r="P103" s="7"/>
      <c r="Q103" s="127"/>
      <c r="R103" s="95"/>
      <c r="AD103" s="324"/>
    </row>
    <row r="104" spans="2:31" ht="4.5" customHeight="1" x14ac:dyDescent="0.2">
      <c r="B104" s="12"/>
      <c r="C104" s="19"/>
      <c r="D104" s="7"/>
      <c r="E104" s="7"/>
      <c r="F104" s="7"/>
      <c r="G104" s="7"/>
      <c r="H104" s="7"/>
      <c r="I104" s="7"/>
      <c r="J104" s="7"/>
      <c r="K104" s="7"/>
      <c r="L104" s="7"/>
      <c r="M104" s="7"/>
      <c r="N104" s="143"/>
      <c r="O104" s="143"/>
      <c r="P104" s="7"/>
      <c r="Q104" s="38"/>
      <c r="R104" s="95"/>
      <c r="AD104" s="324"/>
    </row>
    <row r="105" spans="2:31" ht="14.25" x14ac:dyDescent="0.2">
      <c r="B105" s="12"/>
      <c r="C105" s="19"/>
      <c r="D105" s="7"/>
      <c r="E105" s="7"/>
      <c r="F105" s="7"/>
      <c r="G105" s="364" t="s">
        <v>289</v>
      </c>
      <c r="H105" s="364"/>
      <c r="I105" s="364"/>
      <c r="J105" s="364"/>
      <c r="K105" s="364"/>
      <c r="L105" s="364"/>
      <c r="M105" s="364"/>
      <c r="N105" s="144"/>
      <c r="O105" s="127"/>
      <c r="P105" s="7"/>
      <c r="Q105" s="127"/>
      <c r="R105" s="95"/>
      <c r="AD105" s="324"/>
      <c r="AE105" s="323" t="s">
        <v>289</v>
      </c>
    </row>
    <row r="106" spans="2:31" ht="4.5" customHeight="1" thickBot="1" x14ac:dyDescent="0.25">
      <c r="B106" s="12"/>
      <c r="C106" s="19"/>
      <c r="D106" s="7"/>
      <c r="E106" s="7"/>
      <c r="F106" s="7"/>
      <c r="G106" s="7"/>
      <c r="H106" s="7"/>
      <c r="I106" s="7"/>
      <c r="J106" s="7"/>
      <c r="K106" s="7"/>
      <c r="L106" s="7"/>
      <c r="M106" s="7"/>
      <c r="N106" s="143"/>
      <c r="O106" s="143"/>
      <c r="P106" s="7"/>
      <c r="Q106" s="38"/>
      <c r="R106" s="95"/>
      <c r="S106" s="7"/>
      <c r="AD106" s="324"/>
      <c r="AE106" s="323" t="s">
        <v>358</v>
      </c>
    </row>
    <row r="107" spans="2:31" ht="15.75" thickTop="1" thickBot="1" x14ac:dyDescent="0.25">
      <c r="B107" s="12"/>
      <c r="C107" s="128" t="s">
        <v>311</v>
      </c>
      <c r="D107" s="107" t="s">
        <v>306</v>
      </c>
      <c r="E107" s="7"/>
      <c r="F107" s="7"/>
      <c r="G107" s="7"/>
      <c r="H107" s="7"/>
      <c r="I107" s="7"/>
      <c r="J107" s="7"/>
      <c r="K107" s="7"/>
      <c r="L107" s="7"/>
      <c r="M107" s="7"/>
      <c r="N107" s="143"/>
      <c r="O107" s="143"/>
      <c r="P107" s="7"/>
      <c r="Q107" s="60">
        <f>SUM(Q77:Q105)</f>
        <v>0</v>
      </c>
      <c r="R107" s="95"/>
      <c r="U107" s="5"/>
      <c r="AD107" s="324"/>
      <c r="AE107" s="323" t="s">
        <v>359</v>
      </c>
    </row>
    <row r="108" spans="2:31" ht="9.75" customHeight="1" thickTop="1" x14ac:dyDescent="0.2">
      <c r="B108" s="12"/>
      <c r="C108" s="19"/>
      <c r="D108" s="7"/>
      <c r="E108" s="7"/>
      <c r="F108" s="7"/>
      <c r="G108" s="7"/>
      <c r="H108" s="7"/>
      <c r="I108" s="7"/>
      <c r="J108" s="7"/>
      <c r="K108" s="7"/>
      <c r="L108" s="7"/>
      <c r="M108" s="7"/>
      <c r="N108" s="143"/>
      <c r="O108" s="143"/>
      <c r="P108" s="7"/>
      <c r="Q108" s="38"/>
      <c r="R108" s="95"/>
      <c r="AD108" s="324"/>
      <c r="AE108" s="323" t="s">
        <v>361</v>
      </c>
    </row>
    <row r="109" spans="2:31" ht="14.25" x14ac:dyDescent="0.2">
      <c r="B109" s="12"/>
      <c r="C109" s="19" t="s">
        <v>553</v>
      </c>
      <c r="D109" s="7" t="s">
        <v>288</v>
      </c>
      <c r="E109" s="7"/>
      <c r="F109" s="7"/>
      <c r="G109" s="364" t="s">
        <v>289</v>
      </c>
      <c r="H109" s="364"/>
      <c r="I109" s="364"/>
      <c r="J109" s="364"/>
      <c r="K109" s="364"/>
      <c r="L109" s="364"/>
      <c r="M109" s="364"/>
      <c r="N109" s="144"/>
      <c r="O109" s="127"/>
      <c r="P109" s="7"/>
      <c r="Q109" s="127"/>
      <c r="R109" s="95"/>
      <c r="AD109" s="324" t="s">
        <v>362</v>
      </c>
      <c r="AE109" s="323" t="s">
        <v>289</v>
      </c>
    </row>
    <row r="110" spans="2:31" ht="5.25" customHeight="1" x14ac:dyDescent="0.2">
      <c r="B110" s="12"/>
      <c r="C110" s="19"/>
      <c r="D110" s="7"/>
      <c r="E110" s="7"/>
      <c r="F110" s="7"/>
      <c r="G110" s="7"/>
      <c r="H110" s="7"/>
      <c r="I110" s="7"/>
      <c r="J110" s="7"/>
      <c r="K110" s="7"/>
      <c r="L110" s="7"/>
      <c r="M110" s="7"/>
      <c r="N110" s="143"/>
      <c r="O110" s="143"/>
      <c r="P110" s="7"/>
      <c r="Q110" s="38"/>
      <c r="R110" s="95"/>
      <c r="AD110" s="324" t="s">
        <v>362</v>
      </c>
      <c r="AE110" s="323" t="s">
        <v>363</v>
      </c>
    </row>
    <row r="111" spans="2:31" ht="14.25" customHeight="1" x14ac:dyDescent="0.2">
      <c r="B111" s="12"/>
      <c r="C111" s="19"/>
      <c r="D111" s="7"/>
      <c r="E111" s="7"/>
      <c r="F111" s="7"/>
      <c r="G111" s="364" t="s">
        <v>289</v>
      </c>
      <c r="H111" s="364"/>
      <c r="I111" s="364"/>
      <c r="J111" s="364"/>
      <c r="K111" s="364"/>
      <c r="L111" s="364"/>
      <c r="M111" s="364"/>
      <c r="N111" s="143"/>
      <c r="O111" s="127"/>
      <c r="P111" s="7"/>
      <c r="Q111" s="127"/>
      <c r="R111" s="95"/>
      <c r="AD111" s="324"/>
    </row>
    <row r="112" spans="2:31" ht="5.25" customHeight="1" x14ac:dyDescent="0.2">
      <c r="B112" s="12"/>
      <c r="C112" s="19"/>
      <c r="D112" s="7"/>
      <c r="E112" s="7"/>
      <c r="F112" s="7"/>
      <c r="G112" s="7"/>
      <c r="H112" s="7"/>
      <c r="I112" s="7"/>
      <c r="J112" s="7"/>
      <c r="K112" s="7"/>
      <c r="L112" s="7"/>
      <c r="M112" s="7"/>
      <c r="N112" s="143"/>
      <c r="O112" s="143"/>
      <c r="P112" s="7"/>
      <c r="Q112" s="38"/>
      <c r="R112" s="95"/>
      <c r="AD112" s="324"/>
    </row>
    <row r="113" spans="2:31" ht="14.25" customHeight="1" x14ac:dyDescent="0.2">
      <c r="B113" s="12"/>
      <c r="C113" s="19"/>
      <c r="D113" s="7"/>
      <c r="E113" s="7"/>
      <c r="F113" s="7"/>
      <c r="G113" s="364" t="s">
        <v>289</v>
      </c>
      <c r="H113" s="364"/>
      <c r="I113" s="364"/>
      <c r="J113" s="364"/>
      <c r="K113" s="364"/>
      <c r="L113" s="364"/>
      <c r="M113" s="364"/>
      <c r="N113" s="143"/>
      <c r="O113" s="127"/>
      <c r="P113" s="7"/>
      <c r="Q113" s="127"/>
      <c r="R113" s="95"/>
      <c r="AD113" s="324"/>
    </row>
    <row r="114" spans="2:31" ht="5.25" customHeight="1" x14ac:dyDescent="0.2">
      <c r="B114" s="12"/>
      <c r="C114" s="19"/>
      <c r="D114" s="7"/>
      <c r="E114" s="7"/>
      <c r="F114" s="7"/>
      <c r="G114" s="7"/>
      <c r="H114" s="7"/>
      <c r="I114" s="7"/>
      <c r="J114" s="7"/>
      <c r="K114" s="7"/>
      <c r="L114" s="7"/>
      <c r="M114" s="7"/>
      <c r="N114" s="143"/>
      <c r="O114" s="143"/>
      <c r="P114" s="7"/>
      <c r="Q114" s="38"/>
      <c r="R114" s="95"/>
      <c r="AD114" s="324"/>
    </row>
    <row r="115" spans="2:31" ht="14.25" customHeight="1" x14ac:dyDescent="0.2">
      <c r="B115" s="12"/>
      <c r="C115" s="19"/>
      <c r="D115" s="7"/>
      <c r="E115" s="7"/>
      <c r="F115" s="7"/>
      <c r="G115" s="364" t="s">
        <v>289</v>
      </c>
      <c r="H115" s="364"/>
      <c r="I115" s="364"/>
      <c r="J115" s="364"/>
      <c r="K115" s="364"/>
      <c r="L115" s="364"/>
      <c r="M115" s="364"/>
      <c r="N115" s="143"/>
      <c r="O115" s="127"/>
      <c r="P115" s="7"/>
      <c r="Q115" s="127"/>
      <c r="R115" s="95"/>
      <c r="AD115" s="324"/>
    </row>
    <row r="116" spans="2:31" ht="5.25" customHeight="1" x14ac:dyDescent="0.2">
      <c r="B116" s="12"/>
      <c r="C116" s="19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143"/>
      <c r="O116" s="143"/>
      <c r="P116" s="7"/>
      <c r="Q116" s="38"/>
      <c r="R116" s="95"/>
      <c r="AD116" s="324"/>
    </row>
    <row r="117" spans="2:31" ht="14.25" x14ac:dyDescent="0.2">
      <c r="B117" s="12"/>
      <c r="D117" s="7"/>
      <c r="E117" s="7"/>
      <c r="F117" s="7"/>
      <c r="G117" s="364" t="s">
        <v>289</v>
      </c>
      <c r="H117" s="364"/>
      <c r="I117" s="364"/>
      <c r="J117" s="364"/>
      <c r="K117" s="364"/>
      <c r="L117" s="364"/>
      <c r="M117" s="364"/>
      <c r="N117" s="144"/>
      <c r="O117" s="127"/>
      <c r="P117" s="7"/>
      <c r="Q117" s="127"/>
      <c r="R117" s="95"/>
      <c r="S117" s="7"/>
      <c r="AD117" s="324"/>
      <c r="AE117" s="323" t="s">
        <v>364</v>
      </c>
    </row>
    <row r="118" spans="2:31" ht="8.25" customHeight="1" x14ac:dyDescent="0.2">
      <c r="B118" s="12"/>
      <c r="C118" s="19"/>
      <c r="D118" s="7"/>
      <c r="E118" s="7"/>
      <c r="F118" s="7"/>
      <c r="G118" s="7"/>
      <c r="H118" s="7"/>
      <c r="I118" s="7"/>
      <c r="J118" s="7"/>
      <c r="K118" s="7"/>
      <c r="L118" s="7"/>
      <c r="M118" s="7"/>
      <c r="N118" s="143"/>
      <c r="O118" s="143"/>
      <c r="P118" s="7"/>
      <c r="Q118" s="38"/>
      <c r="R118" s="95"/>
      <c r="S118" s="7"/>
      <c r="AD118" s="324"/>
      <c r="AE118" s="323" t="s">
        <v>365</v>
      </c>
    </row>
    <row r="119" spans="2:31" ht="14.25" x14ac:dyDescent="0.2">
      <c r="B119" s="12"/>
      <c r="C119" s="19" t="s">
        <v>302</v>
      </c>
      <c r="D119" s="7" t="s">
        <v>298</v>
      </c>
      <c r="E119" s="7"/>
      <c r="F119" s="7"/>
      <c r="G119" s="364" t="s">
        <v>289</v>
      </c>
      <c r="H119" s="364"/>
      <c r="I119" s="364"/>
      <c r="J119" s="364"/>
      <c r="K119" s="364"/>
      <c r="L119" s="364"/>
      <c r="M119" s="364"/>
      <c r="N119" s="144"/>
      <c r="O119" s="127"/>
      <c r="P119" s="7"/>
      <c r="Q119" s="127"/>
      <c r="R119" s="95"/>
      <c r="S119" s="7"/>
      <c r="AD119" s="324"/>
      <c r="AE119" s="323" t="s">
        <v>366</v>
      </c>
    </row>
    <row r="120" spans="2:31" ht="4.5" customHeight="1" x14ac:dyDescent="0.2">
      <c r="B120" s="12"/>
      <c r="C120" s="19"/>
      <c r="D120" s="7"/>
      <c r="E120" s="7"/>
      <c r="F120" s="7"/>
      <c r="G120" s="7"/>
      <c r="H120" s="7"/>
      <c r="I120" s="7"/>
      <c r="J120" s="7"/>
      <c r="K120" s="7"/>
      <c r="L120" s="7"/>
      <c r="M120" s="7"/>
      <c r="N120" s="143"/>
      <c r="O120" s="143"/>
      <c r="P120" s="7"/>
      <c r="Q120" s="38"/>
      <c r="R120" s="95"/>
      <c r="S120" s="7"/>
      <c r="AD120" s="324"/>
      <c r="AE120" s="323" t="s">
        <v>371</v>
      </c>
    </row>
    <row r="121" spans="2:31" ht="14.25" customHeight="1" x14ac:dyDescent="0.2">
      <c r="B121" s="12"/>
      <c r="C121" s="19"/>
      <c r="D121" s="7"/>
      <c r="E121" s="7"/>
      <c r="F121" s="7"/>
      <c r="G121" s="364" t="s">
        <v>289</v>
      </c>
      <c r="H121" s="364"/>
      <c r="I121" s="364"/>
      <c r="J121" s="364"/>
      <c r="K121" s="364"/>
      <c r="L121" s="364"/>
      <c r="M121" s="364"/>
      <c r="N121" s="143"/>
      <c r="O121" s="127"/>
      <c r="P121" s="7"/>
      <c r="Q121" s="127"/>
      <c r="R121" s="95"/>
      <c r="S121" s="7"/>
      <c r="AD121" s="324"/>
    </row>
    <row r="122" spans="2:31" ht="4.5" customHeight="1" x14ac:dyDescent="0.2">
      <c r="B122" s="12"/>
      <c r="C122" s="19"/>
      <c r="D122" s="7"/>
      <c r="E122" s="7"/>
      <c r="F122" s="7"/>
      <c r="G122" s="7"/>
      <c r="H122" s="7"/>
      <c r="I122" s="7"/>
      <c r="J122" s="7"/>
      <c r="K122" s="7"/>
      <c r="L122" s="7"/>
      <c r="M122" s="7"/>
      <c r="N122" s="143"/>
      <c r="O122" s="143"/>
      <c r="P122" s="7"/>
      <c r="Q122" s="38"/>
      <c r="R122" s="95"/>
      <c r="S122" s="7"/>
      <c r="AD122" s="324"/>
    </row>
    <row r="123" spans="2:31" ht="14.25" customHeight="1" x14ac:dyDescent="0.2">
      <c r="B123" s="12"/>
      <c r="C123" s="19"/>
      <c r="D123" s="7"/>
      <c r="E123" s="7"/>
      <c r="F123" s="7"/>
      <c r="G123" s="364" t="s">
        <v>289</v>
      </c>
      <c r="H123" s="364"/>
      <c r="I123" s="364"/>
      <c r="J123" s="364"/>
      <c r="K123" s="364"/>
      <c r="L123" s="364"/>
      <c r="M123" s="364"/>
      <c r="N123" s="143"/>
      <c r="O123" s="127"/>
      <c r="P123" s="7"/>
      <c r="Q123" s="127"/>
      <c r="R123" s="95"/>
      <c r="S123" s="7"/>
      <c r="AD123" s="324"/>
    </row>
    <row r="124" spans="2:31" ht="4.5" customHeight="1" x14ac:dyDescent="0.2">
      <c r="B124" s="12"/>
      <c r="C124" s="19"/>
      <c r="D124" s="7"/>
      <c r="E124" s="7"/>
      <c r="F124" s="7"/>
      <c r="G124" s="7"/>
      <c r="H124" s="7"/>
      <c r="I124" s="7"/>
      <c r="J124" s="7"/>
      <c r="K124" s="7"/>
      <c r="L124" s="7"/>
      <c r="M124" s="7"/>
      <c r="N124" s="143"/>
      <c r="O124" s="143"/>
      <c r="P124" s="7"/>
      <c r="Q124" s="38"/>
      <c r="R124" s="95"/>
      <c r="S124" s="7"/>
      <c r="AD124" s="324"/>
    </row>
    <row r="125" spans="2:31" ht="14.25" customHeight="1" x14ac:dyDescent="0.2">
      <c r="B125" s="12"/>
      <c r="C125" s="19"/>
      <c r="D125" s="7"/>
      <c r="E125" s="7"/>
      <c r="F125" s="7"/>
      <c r="G125" s="364" t="s">
        <v>289</v>
      </c>
      <c r="H125" s="364"/>
      <c r="I125" s="364"/>
      <c r="J125" s="364"/>
      <c r="K125" s="364"/>
      <c r="L125" s="364"/>
      <c r="M125" s="364"/>
      <c r="N125" s="143"/>
      <c r="O125" s="127"/>
      <c r="P125" s="7"/>
      <c r="Q125" s="127"/>
      <c r="R125" s="95"/>
      <c r="S125" s="7"/>
      <c r="AD125" s="324"/>
    </row>
    <row r="126" spans="2:31" ht="4.5" customHeight="1" x14ac:dyDescent="0.2">
      <c r="B126" s="12"/>
      <c r="C126" s="19"/>
      <c r="D126" s="7"/>
      <c r="E126" s="7"/>
      <c r="F126" s="7"/>
      <c r="G126" s="7"/>
      <c r="H126" s="7"/>
      <c r="I126" s="7"/>
      <c r="J126" s="7"/>
      <c r="K126" s="7"/>
      <c r="L126" s="7"/>
      <c r="M126" s="7"/>
      <c r="N126" s="143"/>
      <c r="O126" s="143"/>
      <c r="P126" s="7"/>
      <c r="Q126" s="38"/>
      <c r="R126" s="95"/>
      <c r="S126" s="7"/>
      <c r="AD126" s="324"/>
    </row>
    <row r="127" spans="2:31" ht="14.25" customHeight="1" x14ac:dyDescent="0.2">
      <c r="B127" s="12"/>
      <c r="C127" s="19"/>
      <c r="D127" s="7"/>
      <c r="E127" s="7"/>
      <c r="F127" s="7"/>
      <c r="G127" s="364" t="s">
        <v>289</v>
      </c>
      <c r="H127" s="364"/>
      <c r="I127" s="364"/>
      <c r="J127" s="364"/>
      <c r="K127" s="364"/>
      <c r="L127" s="364"/>
      <c r="M127" s="364"/>
      <c r="N127" s="143"/>
      <c r="O127" s="127"/>
      <c r="P127" s="7"/>
      <c r="Q127" s="127"/>
      <c r="R127" s="95"/>
      <c r="S127" s="7"/>
      <c r="AD127" s="324"/>
    </row>
    <row r="128" spans="2:31" ht="4.5" customHeight="1" x14ac:dyDescent="0.2">
      <c r="B128" s="12"/>
      <c r="C128" s="19"/>
      <c r="D128" s="7"/>
      <c r="E128" s="7"/>
      <c r="F128" s="7"/>
      <c r="G128" s="7"/>
      <c r="H128" s="7"/>
      <c r="I128" s="7"/>
      <c r="J128" s="7"/>
      <c r="K128" s="7"/>
      <c r="L128" s="7"/>
      <c r="M128" s="7"/>
      <c r="N128" s="143"/>
      <c r="O128" s="143"/>
      <c r="P128" s="7"/>
      <c r="Q128" s="38"/>
      <c r="R128" s="95"/>
      <c r="S128" s="7"/>
      <c r="AD128" s="324"/>
    </row>
    <row r="129" spans="2:31" ht="14.25" customHeight="1" x14ac:dyDescent="0.2">
      <c r="B129" s="12"/>
      <c r="C129" s="19"/>
      <c r="D129" s="7"/>
      <c r="E129" s="7"/>
      <c r="F129" s="7"/>
      <c r="G129" s="364" t="s">
        <v>289</v>
      </c>
      <c r="H129" s="364"/>
      <c r="I129" s="364"/>
      <c r="J129" s="364"/>
      <c r="K129" s="364"/>
      <c r="L129" s="364"/>
      <c r="M129" s="364"/>
      <c r="N129" s="143"/>
      <c r="O129" s="127"/>
      <c r="P129" s="7"/>
      <c r="Q129" s="127"/>
      <c r="R129" s="95"/>
      <c r="S129" s="7"/>
      <c r="AD129" s="324"/>
    </row>
    <row r="130" spans="2:31" ht="4.5" customHeight="1" x14ac:dyDescent="0.2">
      <c r="B130" s="12"/>
      <c r="C130" s="19"/>
      <c r="D130" s="7"/>
      <c r="E130" s="7"/>
      <c r="F130" s="7"/>
      <c r="G130" s="7"/>
      <c r="H130" s="7"/>
      <c r="I130" s="7"/>
      <c r="J130" s="7"/>
      <c r="K130" s="7"/>
      <c r="L130" s="7"/>
      <c r="M130" s="7"/>
      <c r="N130" s="143"/>
      <c r="O130" s="143"/>
      <c r="P130" s="7"/>
      <c r="Q130" s="38"/>
      <c r="R130" s="95"/>
      <c r="S130" s="7"/>
      <c r="AD130" s="324"/>
    </row>
    <row r="131" spans="2:31" ht="14.25" customHeight="1" x14ac:dyDescent="0.2">
      <c r="B131" s="12"/>
      <c r="C131" s="19"/>
      <c r="D131" s="7"/>
      <c r="E131" s="7"/>
      <c r="F131" s="7"/>
      <c r="G131" s="364" t="s">
        <v>289</v>
      </c>
      <c r="H131" s="364"/>
      <c r="I131" s="364"/>
      <c r="J131" s="364"/>
      <c r="K131" s="364"/>
      <c r="L131" s="364"/>
      <c r="M131" s="364"/>
      <c r="N131" s="143"/>
      <c r="O131" s="127"/>
      <c r="P131" s="7"/>
      <c r="Q131" s="127"/>
      <c r="R131" s="95"/>
      <c r="S131" s="7"/>
      <c r="AD131" s="324"/>
    </row>
    <row r="132" spans="2:31" ht="4.5" customHeight="1" x14ac:dyDescent="0.2">
      <c r="B132" s="12"/>
      <c r="C132" s="19"/>
      <c r="D132" s="7"/>
      <c r="E132" s="7"/>
      <c r="F132" s="7"/>
      <c r="G132" s="7"/>
      <c r="H132" s="7"/>
      <c r="I132" s="7"/>
      <c r="J132" s="7"/>
      <c r="K132" s="7"/>
      <c r="L132" s="7"/>
      <c r="M132" s="7"/>
      <c r="N132" s="143"/>
      <c r="O132" s="143"/>
      <c r="P132" s="7"/>
      <c r="Q132" s="38"/>
      <c r="R132" s="95"/>
      <c r="S132" s="7"/>
      <c r="AD132" s="324"/>
    </row>
    <row r="133" spans="2:31" ht="14.25" customHeight="1" x14ac:dyDescent="0.2">
      <c r="B133" s="12"/>
      <c r="C133" s="19"/>
      <c r="D133" s="7"/>
      <c r="E133" s="7"/>
      <c r="F133" s="7"/>
      <c r="G133" s="364" t="s">
        <v>289</v>
      </c>
      <c r="H133" s="364"/>
      <c r="I133" s="364"/>
      <c r="J133" s="364"/>
      <c r="K133" s="364"/>
      <c r="L133" s="364"/>
      <c r="M133" s="364"/>
      <c r="N133" s="143"/>
      <c r="O133" s="127"/>
      <c r="P133" s="7"/>
      <c r="Q133" s="127"/>
      <c r="R133" s="95"/>
      <c r="S133" s="7"/>
      <c r="AD133" s="324"/>
    </row>
    <row r="134" spans="2:31" ht="4.5" customHeight="1" x14ac:dyDescent="0.2">
      <c r="B134" s="12"/>
      <c r="C134" s="19"/>
      <c r="D134" s="7"/>
      <c r="E134" s="7"/>
      <c r="F134" s="7"/>
      <c r="G134" s="7"/>
      <c r="H134" s="7"/>
      <c r="I134" s="7"/>
      <c r="J134" s="7"/>
      <c r="K134" s="7"/>
      <c r="L134" s="7"/>
      <c r="M134" s="7"/>
      <c r="N134" s="143"/>
      <c r="O134" s="143"/>
      <c r="P134" s="7"/>
      <c r="Q134" s="38"/>
      <c r="R134" s="95"/>
      <c r="S134" s="7"/>
      <c r="AD134" s="324"/>
    </row>
    <row r="135" spans="2:31" ht="14.25" customHeight="1" x14ac:dyDescent="0.2">
      <c r="B135" s="12"/>
      <c r="C135" s="19"/>
      <c r="D135" s="7"/>
      <c r="E135" s="7"/>
      <c r="F135" s="7"/>
      <c r="G135" s="364" t="s">
        <v>289</v>
      </c>
      <c r="H135" s="364"/>
      <c r="I135" s="364"/>
      <c r="J135" s="364"/>
      <c r="K135" s="364"/>
      <c r="L135" s="364"/>
      <c r="M135" s="364"/>
      <c r="N135" s="143"/>
      <c r="O135" s="127"/>
      <c r="P135" s="7"/>
      <c r="Q135" s="127"/>
      <c r="R135" s="95"/>
      <c r="S135" s="7"/>
      <c r="AD135" s="324"/>
    </row>
    <row r="136" spans="2:31" ht="4.5" customHeight="1" x14ac:dyDescent="0.2">
      <c r="B136" s="12"/>
      <c r="C136" s="19"/>
      <c r="D136" s="7"/>
      <c r="E136" s="7"/>
      <c r="F136" s="7"/>
      <c r="G136" s="7"/>
      <c r="H136" s="7"/>
      <c r="I136" s="7"/>
      <c r="J136" s="7"/>
      <c r="K136" s="7"/>
      <c r="L136" s="7"/>
      <c r="M136" s="7"/>
      <c r="N136" s="143"/>
      <c r="O136" s="143"/>
      <c r="P136" s="7"/>
      <c r="Q136" s="38"/>
      <c r="R136" s="95"/>
      <c r="S136" s="7"/>
      <c r="AD136" s="324"/>
    </row>
    <row r="137" spans="2:31" ht="14.25" x14ac:dyDescent="0.2">
      <c r="B137" s="12"/>
      <c r="C137" s="19"/>
      <c r="D137" s="7"/>
      <c r="E137" s="7"/>
      <c r="F137" s="7"/>
      <c r="G137" s="364" t="s">
        <v>289</v>
      </c>
      <c r="H137" s="364"/>
      <c r="I137" s="364"/>
      <c r="J137" s="364"/>
      <c r="K137" s="364"/>
      <c r="L137" s="364"/>
      <c r="M137" s="364"/>
      <c r="N137" s="144"/>
      <c r="O137" s="127"/>
      <c r="P137" s="7"/>
      <c r="Q137" s="127"/>
      <c r="R137" s="95"/>
      <c r="S137" s="7"/>
      <c r="AD137" s="324"/>
      <c r="AE137" s="323" t="s">
        <v>372</v>
      </c>
    </row>
    <row r="138" spans="2:31" ht="4.5" customHeight="1" thickBot="1" x14ac:dyDescent="0.25">
      <c r="B138" s="12"/>
      <c r="C138" s="19"/>
      <c r="D138" s="7"/>
      <c r="E138" s="7"/>
      <c r="F138" s="7"/>
      <c r="G138" s="7"/>
      <c r="H138" s="7"/>
      <c r="I138" s="7"/>
      <c r="J138" s="7"/>
      <c r="K138" s="7"/>
      <c r="L138" s="7"/>
      <c r="M138" s="7"/>
      <c r="N138" s="143"/>
      <c r="O138" s="143"/>
      <c r="P138" s="7"/>
      <c r="Q138" s="38"/>
      <c r="R138" s="95"/>
      <c r="S138" s="7"/>
      <c r="AD138" s="324"/>
      <c r="AE138" s="323" t="s">
        <v>373</v>
      </c>
    </row>
    <row r="139" spans="2:31" ht="15.75" thickTop="1" thickBot="1" x14ac:dyDescent="0.25">
      <c r="B139" s="12"/>
      <c r="C139" s="128" t="s">
        <v>316</v>
      </c>
      <c r="D139" s="107" t="s">
        <v>312</v>
      </c>
      <c r="E139" s="7"/>
      <c r="F139" s="7"/>
      <c r="G139" s="7"/>
      <c r="H139" s="7"/>
      <c r="I139" s="7"/>
      <c r="J139" s="7"/>
      <c r="K139" s="7"/>
      <c r="L139" s="7"/>
      <c r="M139" s="7"/>
      <c r="N139" s="143"/>
      <c r="O139" s="143"/>
      <c r="P139" s="7"/>
      <c r="Q139" s="60">
        <f>SUM(Q109:Q137)</f>
        <v>0</v>
      </c>
      <c r="R139" s="95"/>
      <c r="S139" s="7"/>
      <c r="U139" s="5"/>
      <c r="AD139" s="324"/>
      <c r="AE139" s="323" t="s">
        <v>376</v>
      </c>
    </row>
    <row r="140" spans="2:31" ht="9.75" customHeight="1" thickTop="1" x14ac:dyDescent="0.2">
      <c r="B140" s="12"/>
      <c r="C140" s="19"/>
      <c r="D140" s="7"/>
      <c r="E140" s="7"/>
      <c r="F140" s="7"/>
      <c r="G140" s="7"/>
      <c r="H140" s="7"/>
      <c r="I140" s="7"/>
      <c r="J140" s="7"/>
      <c r="K140" s="7"/>
      <c r="L140" s="7"/>
      <c r="M140" s="7"/>
      <c r="N140" s="143"/>
      <c r="O140" s="143"/>
      <c r="P140" s="7"/>
      <c r="Q140" s="38"/>
      <c r="R140" s="95"/>
      <c r="S140" s="7"/>
      <c r="AD140" s="324"/>
      <c r="AE140" s="323" t="s">
        <v>378</v>
      </c>
    </row>
    <row r="141" spans="2:31" ht="14.25" x14ac:dyDescent="0.2">
      <c r="B141" s="12"/>
      <c r="C141" s="19" t="s">
        <v>303</v>
      </c>
      <c r="D141" s="7" t="s">
        <v>288</v>
      </c>
      <c r="E141" s="7"/>
      <c r="F141" s="7"/>
      <c r="G141" s="364" t="s">
        <v>289</v>
      </c>
      <c r="H141" s="364"/>
      <c r="I141" s="364"/>
      <c r="J141" s="364"/>
      <c r="K141" s="364"/>
      <c r="L141" s="364"/>
      <c r="M141" s="364"/>
      <c r="N141" s="144"/>
      <c r="O141" s="127"/>
      <c r="P141" s="7"/>
      <c r="Q141" s="127"/>
      <c r="R141" s="95"/>
      <c r="S141" s="7"/>
      <c r="AD141" s="324"/>
      <c r="AE141" s="323" t="s">
        <v>289</v>
      </c>
    </row>
    <row r="142" spans="2:31" ht="4.5" customHeight="1" x14ac:dyDescent="0.2">
      <c r="B142" s="12"/>
      <c r="C142" s="19"/>
      <c r="D142" s="7"/>
      <c r="E142" s="7"/>
      <c r="F142" s="7"/>
      <c r="G142" s="7"/>
      <c r="H142" s="7"/>
      <c r="I142" s="7"/>
      <c r="J142" s="7"/>
      <c r="K142" s="7"/>
      <c r="L142" s="7"/>
      <c r="M142" s="7"/>
      <c r="N142" s="143"/>
      <c r="O142" s="143"/>
      <c r="P142" s="7"/>
      <c r="Q142" s="38"/>
      <c r="R142" s="95"/>
      <c r="S142" s="7"/>
      <c r="AD142" s="324"/>
      <c r="AE142" s="323" t="s">
        <v>367</v>
      </c>
    </row>
    <row r="143" spans="2:31" ht="14.25" customHeight="1" x14ac:dyDescent="0.2">
      <c r="B143" s="12"/>
      <c r="C143" s="19"/>
      <c r="D143" s="7"/>
      <c r="E143" s="7"/>
      <c r="F143" s="7"/>
      <c r="G143" s="364" t="s">
        <v>289</v>
      </c>
      <c r="H143" s="364"/>
      <c r="I143" s="364"/>
      <c r="J143" s="364"/>
      <c r="K143" s="364"/>
      <c r="L143" s="364"/>
      <c r="M143" s="364"/>
      <c r="N143" s="143"/>
      <c r="O143" s="127"/>
      <c r="P143" s="7"/>
      <c r="Q143" s="127"/>
      <c r="R143" s="95"/>
      <c r="S143" s="7"/>
      <c r="AD143" s="324"/>
    </row>
    <row r="144" spans="2:31" ht="4.5" customHeight="1" x14ac:dyDescent="0.2">
      <c r="B144" s="12"/>
      <c r="C144" s="19"/>
      <c r="D144" s="7"/>
      <c r="E144" s="7"/>
      <c r="F144" s="7"/>
      <c r="G144" s="7"/>
      <c r="H144" s="7"/>
      <c r="I144" s="7"/>
      <c r="J144" s="7"/>
      <c r="K144" s="7"/>
      <c r="L144" s="7"/>
      <c r="M144" s="7"/>
      <c r="N144" s="143"/>
      <c r="O144" s="143"/>
      <c r="P144" s="7"/>
      <c r="Q144" s="38"/>
      <c r="R144" s="95"/>
      <c r="S144" s="7"/>
      <c r="AD144" s="324"/>
    </row>
    <row r="145" spans="2:31" ht="14.25" customHeight="1" x14ac:dyDescent="0.2">
      <c r="B145" s="12"/>
      <c r="C145" s="19"/>
      <c r="D145" s="7"/>
      <c r="E145" s="7"/>
      <c r="F145" s="7"/>
      <c r="G145" s="364" t="s">
        <v>289</v>
      </c>
      <c r="H145" s="364"/>
      <c r="I145" s="364"/>
      <c r="J145" s="364"/>
      <c r="K145" s="364"/>
      <c r="L145" s="364"/>
      <c r="M145" s="364"/>
      <c r="N145" s="143"/>
      <c r="O145" s="127"/>
      <c r="P145" s="7"/>
      <c r="Q145" s="127"/>
      <c r="R145" s="95"/>
      <c r="S145" s="7"/>
      <c r="AD145" s="324"/>
    </row>
    <row r="146" spans="2:31" ht="4.5" customHeight="1" x14ac:dyDescent="0.2">
      <c r="B146" s="12"/>
      <c r="C146" s="19"/>
      <c r="D146" s="7"/>
      <c r="E146" s="7"/>
      <c r="F146" s="7"/>
      <c r="G146" s="7"/>
      <c r="H146" s="7"/>
      <c r="I146" s="7"/>
      <c r="J146" s="7"/>
      <c r="K146" s="7"/>
      <c r="L146" s="7"/>
      <c r="M146" s="7"/>
      <c r="N146" s="143"/>
      <c r="O146" s="143"/>
      <c r="P146" s="7"/>
      <c r="Q146" s="38"/>
      <c r="R146" s="95"/>
      <c r="S146" s="7"/>
      <c r="AD146" s="324"/>
    </row>
    <row r="147" spans="2:31" ht="13.5" customHeight="1" x14ac:dyDescent="0.2">
      <c r="B147" s="12"/>
      <c r="C147" s="19"/>
      <c r="D147" s="7"/>
      <c r="E147" s="7"/>
      <c r="F147" s="7"/>
      <c r="G147" s="364" t="s">
        <v>289</v>
      </c>
      <c r="H147" s="364"/>
      <c r="I147" s="364"/>
      <c r="J147" s="364"/>
      <c r="K147" s="364"/>
      <c r="L147" s="364"/>
      <c r="M147" s="364"/>
      <c r="N147" s="143"/>
      <c r="O147" s="127"/>
      <c r="P147" s="7"/>
      <c r="Q147" s="127"/>
      <c r="R147" s="95"/>
      <c r="S147" s="7"/>
      <c r="AD147" s="324"/>
    </row>
    <row r="148" spans="2:31" ht="4.5" customHeight="1" x14ac:dyDescent="0.2">
      <c r="B148" s="12"/>
      <c r="C148" s="19"/>
      <c r="D148" s="7"/>
      <c r="E148" s="7"/>
      <c r="F148" s="7"/>
      <c r="G148" s="7"/>
      <c r="H148" s="7"/>
      <c r="I148" s="7"/>
      <c r="J148" s="7"/>
      <c r="K148" s="7"/>
      <c r="L148" s="7"/>
      <c r="M148" s="7"/>
      <c r="N148" s="143"/>
      <c r="O148" s="143"/>
      <c r="P148" s="7"/>
      <c r="Q148" s="38"/>
      <c r="R148" s="95"/>
      <c r="S148" s="7"/>
      <c r="AD148" s="324"/>
    </row>
    <row r="149" spans="2:31" ht="14.25" x14ac:dyDescent="0.2">
      <c r="B149" s="12"/>
      <c r="C149" s="19"/>
      <c r="D149" s="7"/>
      <c r="E149" s="7"/>
      <c r="F149" s="7"/>
      <c r="G149" s="364" t="s">
        <v>289</v>
      </c>
      <c r="H149" s="364"/>
      <c r="I149" s="364"/>
      <c r="J149" s="364"/>
      <c r="K149" s="364"/>
      <c r="L149" s="364"/>
      <c r="M149" s="364"/>
      <c r="N149" s="144"/>
      <c r="O149" s="127"/>
      <c r="P149" s="7"/>
      <c r="Q149" s="127"/>
      <c r="R149" s="95"/>
      <c r="S149" s="7"/>
      <c r="AD149" s="324"/>
      <c r="AE149" s="323" t="s">
        <v>368</v>
      </c>
    </row>
    <row r="150" spans="2:31" ht="8.25" customHeight="1" x14ac:dyDescent="0.2">
      <c r="B150" s="12"/>
      <c r="C150" s="19"/>
      <c r="D150" s="7"/>
      <c r="E150" s="7"/>
      <c r="F150" s="7"/>
      <c r="G150" s="7"/>
      <c r="H150" s="7"/>
      <c r="I150" s="7"/>
      <c r="J150" s="7"/>
      <c r="K150" s="7"/>
      <c r="L150" s="7"/>
      <c r="M150" s="7"/>
      <c r="N150" s="143"/>
      <c r="O150" s="143"/>
      <c r="P150" s="7"/>
      <c r="Q150" s="38"/>
      <c r="R150" s="95"/>
      <c r="S150" s="7"/>
      <c r="AD150" s="324"/>
      <c r="AE150" s="323" t="s">
        <v>369</v>
      </c>
    </row>
    <row r="151" spans="2:31" ht="14.25" x14ac:dyDescent="0.2">
      <c r="B151" s="12"/>
      <c r="C151" s="19" t="s">
        <v>304</v>
      </c>
      <c r="D151" s="7" t="s">
        <v>298</v>
      </c>
      <c r="E151" s="7"/>
      <c r="F151" s="7"/>
      <c r="G151" s="364" t="s">
        <v>289</v>
      </c>
      <c r="H151" s="364"/>
      <c r="I151" s="364"/>
      <c r="J151" s="364"/>
      <c r="K151" s="364"/>
      <c r="L151" s="364"/>
      <c r="M151" s="364"/>
      <c r="N151" s="144"/>
      <c r="O151" s="127"/>
      <c r="P151" s="7"/>
      <c r="Q151" s="127"/>
      <c r="R151" s="95"/>
      <c r="S151" s="7"/>
      <c r="AD151" s="324"/>
      <c r="AE151" s="323" t="s">
        <v>370</v>
      </c>
    </row>
    <row r="152" spans="2:31" s="328" customFormat="1" ht="3.75" customHeight="1" x14ac:dyDescent="0.2">
      <c r="B152" s="339"/>
      <c r="C152" s="340"/>
      <c r="D152" s="143"/>
      <c r="E152" s="143"/>
      <c r="F152" s="143"/>
      <c r="G152" s="144"/>
      <c r="H152" s="144"/>
      <c r="I152" s="144"/>
      <c r="J152" s="144"/>
      <c r="K152" s="144"/>
      <c r="L152" s="144"/>
      <c r="M152" s="144"/>
      <c r="N152" s="144"/>
      <c r="O152" s="145"/>
      <c r="P152" s="143"/>
      <c r="Q152" s="145"/>
      <c r="R152" s="341"/>
      <c r="S152" s="143"/>
      <c r="AD152" s="342"/>
      <c r="AE152" s="343"/>
    </row>
    <row r="153" spans="2:31" s="328" customFormat="1" ht="14.25" customHeight="1" x14ac:dyDescent="0.2">
      <c r="B153" s="339"/>
      <c r="C153" s="340"/>
      <c r="D153" s="143"/>
      <c r="E153" s="143"/>
      <c r="F153" s="143"/>
      <c r="G153" s="364" t="s">
        <v>289</v>
      </c>
      <c r="H153" s="364"/>
      <c r="I153" s="364"/>
      <c r="J153" s="364"/>
      <c r="K153" s="364"/>
      <c r="L153" s="364"/>
      <c r="M153" s="364"/>
      <c r="N153" s="144"/>
      <c r="O153" s="127"/>
      <c r="P153" s="143"/>
      <c r="Q153" s="127"/>
      <c r="R153" s="341"/>
      <c r="S153" s="143"/>
      <c r="AD153" s="342"/>
      <c r="AE153" s="343"/>
    </row>
    <row r="154" spans="2:31" s="328" customFormat="1" ht="3.75" customHeight="1" x14ac:dyDescent="0.2">
      <c r="B154" s="339"/>
      <c r="C154" s="340"/>
      <c r="D154" s="143"/>
      <c r="E154" s="143"/>
      <c r="F154" s="143"/>
      <c r="G154" s="144"/>
      <c r="H154" s="144"/>
      <c r="I154" s="144"/>
      <c r="J154" s="144"/>
      <c r="K154" s="144"/>
      <c r="L154" s="144"/>
      <c r="M154" s="144"/>
      <c r="N154" s="144"/>
      <c r="O154" s="145"/>
      <c r="P154" s="143"/>
      <c r="Q154" s="145"/>
      <c r="R154" s="341"/>
      <c r="S154" s="143"/>
      <c r="AD154" s="342"/>
      <c r="AE154" s="343"/>
    </row>
    <row r="155" spans="2:31" s="328" customFormat="1" ht="14.25" customHeight="1" x14ac:dyDescent="0.2">
      <c r="B155" s="339"/>
      <c r="C155" s="340"/>
      <c r="D155" s="143"/>
      <c r="E155" s="143"/>
      <c r="F155" s="143"/>
      <c r="G155" s="364" t="s">
        <v>289</v>
      </c>
      <c r="H155" s="364"/>
      <c r="I155" s="364"/>
      <c r="J155" s="364"/>
      <c r="K155" s="364"/>
      <c r="L155" s="364"/>
      <c r="M155" s="364"/>
      <c r="N155" s="144"/>
      <c r="O155" s="127"/>
      <c r="P155" s="143"/>
      <c r="Q155" s="127"/>
      <c r="R155" s="341"/>
      <c r="S155" s="143"/>
      <c r="AD155" s="342"/>
      <c r="AE155" s="343"/>
    </row>
    <row r="156" spans="2:31" s="328" customFormat="1" ht="3.75" customHeight="1" x14ac:dyDescent="0.2">
      <c r="B156" s="339"/>
      <c r="C156" s="340"/>
      <c r="D156" s="143"/>
      <c r="E156" s="143"/>
      <c r="F156" s="143"/>
      <c r="G156" s="144"/>
      <c r="H156" s="144"/>
      <c r="I156" s="144"/>
      <c r="J156" s="144"/>
      <c r="K156" s="144"/>
      <c r="L156" s="144"/>
      <c r="M156" s="144"/>
      <c r="N156" s="144"/>
      <c r="O156" s="145"/>
      <c r="P156" s="143"/>
      <c r="Q156" s="145"/>
      <c r="R156" s="341"/>
      <c r="S156" s="143"/>
      <c r="AD156" s="342"/>
      <c r="AE156" s="343"/>
    </row>
    <row r="157" spans="2:31" s="328" customFormat="1" ht="14.25" customHeight="1" x14ac:dyDescent="0.2">
      <c r="B157" s="339"/>
      <c r="C157" s="340"/>
      <c r="D157" s="143"/>
      <c r="E157" s="143"/>
      <c r="F157" s="143"/>
      <c r="G157" s="364" t="s">
        <v>289</v>
      </c>
      <c r="H157" s="364"/>
      <c r="I157" s="364"/>
      <c r="J157" s="364"/>
      <c r="K157" s="364"/>
      <c r="L157" s="364"/>
      <c r="M157" s="364"/>
      <c r="N157" s="144"/>
      <c r="O157" s="127"/>
      <c r="P157" s="143"/>
      <c r="Q157" s="127"/>
      <c r="R157" s="341"/>
      <c r="S157" s="143"/>
      <c r="AD157" s="342"/>
      <c r="AE157" s="343"/>
    </row>
    <row r="158" spans="2:31" s="328" customFormat="1" ht="3.75" customHeight="1" x14ac:dyDescent="0.2">
      <c r="B158" s="339"/>
      <c r="C158" s="340"/>
      <c r="D158" s="143"/>
      <c r="E158" s="143"/>
      <c r="F158" s="143"/>
      <c r="G158" s="144"/>
      <c r="H158" s="144"/>
      <c r="I158" s="144"/>
      <c r="J158" s="144"/>
      <c r="K158" s="144"/>
      <c r="L158" s="144"/>
      <c r="M158" s="144"/>
      <c r="N158" s="144"/>
      <c r="O158" s="145"/>
      <c r="P158" s="143"/>
      <c r="Q158" s="145"/>
      <c r="R158" s="341"/>
      <c r="S158" s="143"/>
      <c r="AD158" s="342"/>
      <c r="AE158" s="343"/>
    </row>
    <row r="159" spans="2:31" s="328" customFormat="1" ht="14.25" customHeight="1" x14ac:dyDescent="0.2">
      <c r="B159" s="339"/>
      <c r="C159" s="340"/>
      <c r="D159" s="143"/>
      <c r="E159" s="143"/>
      <c r="F159" s="143"/>
      <c r="G159" s="364" t="s">
        <v>289</v>
      </c>
      <c r="H159" s="364"/>
      <c r="I159" s="364"/>
      <c r="J159" s="364"/>
      <c r="K159" s="364"/>
      <c r="L159" s="364"/>
      <c r="M159" s="364"/>
      <c r="N159" s="144"/>
      <c r="O159" s="127"/>
      <c r="P159" s="143"/>
      <c r="Q159" s="127"/>
      <c r="R159" s="341"/>
      <c r="S159" s="143"/>
      <c r="AD159" s="342"/>
      <c r="AE159" s="343"/>
    </row>
    <row r="160" spans="2:31" s="328" customFormat="1" ht="3.75" customHeight="1" x14ac:dyDescent="0.2">
      <c r="B160" s="339"/>
      <c r="C160" s="340"/>
      <c r="D160" s="143"/>
      <c r="E160" s="143"/>
      <c r="F160" s="143"/>
      <c r="G160" s="144"/>
      <c r="H160" s="144"/>
      <c r="I160" s="144"/>
      <c r="J160" s="144"/>
      <c r="K160" s="144"/>
      <c r="L160" s="144"/>
      <c r="M160" s="144"/>
      <c r="N160" s="144"/>
      <c r="O160" s="145"/>
      <c r="P160" s="143"/>
      <c r="Q160" s="145"/>
      <c r="R160" s="341"/>
      <c r="S160" s="143"/>
      <c r="AD160" s="342"/>
      <c r="AE160" s="343"/>
    </row>
    <row r="161" spans="2:31" s="328" customFormat="1" ht="14.25" customHeight="1" x14ac:dyDescent="0.2">
      <c r="B161" s="339"/>
      <c r="C161" s="340"/>
      <c r="D161" s="143"/>
      <c r="E161" s="143"/>
      <c r="F161" s="143"/>
      <c r="G161" s="364" t="s">
        <v>289</v>
      </c>
      <c r="H161" s="364"/>
      <c r="I161" s="364"/>
      <c r="J161" s="364"/>
      <c r="K161" s="364"/>
      <c r="L161" s="364"/>
      <c r="M161" s="364"/>
      <c r="N161" s="144"/>
      <c r="O161" s="127"/>
      <c r="P161" s="143"/>
      <c r="Q161" s="127"/>
      <c r="R161" s="341"/>
      <c r="S161" s="143"/>
      <c r="AD161" s="342"/>
      <c r="AE161" s="343"/>
    </row>
    <row r="162" spans="2:31" s="328" customFormat="1" ht="3.75" customHeight="1" x14ac:dyDescent="0.2">
      <c r="B162" s="339"/>
      <c r="C162" s="340"/>
      <c r="D162" s="143"/>
      <c r="E162" s="143"/>
      <c r="F162" s="143"/>
      <c r="G162" s="144"/>
      <c r="H162" s="144"/>
      <c r="I162" s="144"/>
      <c r="J162" s="144"/>
      <c r="K162" s="144"/>
      <c r="L162" s="144"/>
      <c r="M162" s="144"/>
      <c r="N162" s="144"/>
      <c r="O162" s="145"/>
      <c r="P162" s="143"/>
      <c r="Q162" s="145"/>
      <c r="R162" s="341"/>
      <c r="S162" s="143"/>
      <c r="AD162" s="342"/>
      <c r="AE162" s="343"/>
    </row>
    <row r="163" spans="2:31" s="328" customFormat="1" ht="14.25" customHeight="1" x14ac:dyDescent="0.2">
      <c r="B163" s="339"/>
      <c r="C163" s="340"/>
      <c r="D163" s="143"/>
      <c r="E163" s="143"/>
      <c r="F163" s="143"/>
      <c r="G163" s="364" t="s">
        <v>289</v>
      </c>
      <c r="H163" s="364"/>
      <c r="I163" s="364"/>
      <c r="J163" s="364"/>
      <c r="K163" s="364"/>
      <c r="L163" s="364"/>
      <c r="M163" s="364"/>
      <c r="N163" s="144"/>
      <c r="O163" s="127"/>
      <c r="P163" s="143"/>
      <c r="Q163" s="127"/>
      <c r="R163" s="341"/>
      <c r="S163" s="143"/>
      <c r="AD163" s="342"/>
      <c r="AE163" s="343"/>
    </row>
    <row r="164" spans="2:31" s="328" customFormat="1" ht="3.75" customHeight="1" x14ac:dyDescent="0.2">
      <c r="B164" s="339"/>
      <c r="C164" s="340"/>
      <c r="D164" s="143"/>
      <c r="E164" s="143"/>
      <c r="F164" s="143"/>
      <c r="G164" s="144"/>
      <c r="H164" s="144"/>
      <c r="I164" s="144"/>
      <c r="J164" s="144"/>
      <c r="K164" s="144"/>
      <c r="L164" s="144"/>
      <c r="M164" s="144"/>
      <c r="N164" s="144"/>
      <c r="O164" s="145"/>
      <c r="P164" s="143"/>
      <c r="Q164" s="145"/>
      <c r="R164" s="341"/>
      <c r="S164" s="143"/>
      <c r="AD164" s="342"/>
      <c r="AE164" s="343"/>
    </row>
    <row r="165" spans="2:31" s="328" customFormat="1" ht="14.25" customHeight="1" x14ac:dyDescent="0.2">
      <c r="B165" s="339"/>
      <c r="C165" s="340"/>
      <c r="D165" s="143"/>
      <c r="E165" s="143"/>
      <c r="F165" s="143"/>
      <c r="G165" s="364" t="s">
        <v>289</v>
      </c>
      <c r="H165" s="364"/>
      <c r="I165" s="364"/>
      <c r="J165" s="364"/>
      <c r="K165" s="364"/>
      <c r="L165" s="364"/>
      <c r="M165" s="364"/>
      <c r="N165" s="144"/>
      <c r="O165" s="127"/>
      <c r="P165" s="143"/>
      <c r="Q165" s="127"/>
      <c r="R165" s="341"/>
      <c r="S165" s="143"/>
      <c r="AD165" s="342"/>
      <c r="AE165" s="343"/>
    </row>
    <row r="166" spans="2:31" s="328" customFormat="1" ht="3.75" customHeight="1" x14ac:dyDescent="0.2">
      <c r="B166" s="339"/>
      <c r="C166" s="340"/>
      <c r="D166" s="143"/>
      <c r="E166" s="143"/>
      <c r="F166" s="143"/>
      <c r="G166" s="144"/>
      <c r="H166" s="144"/>
      <c r="I166" s="144"/>
      <c r="J166" s="144"/>
      <c r="K166" s="144"/>
      <c r="L166" s="144"/>
      <c r="M166" s="144"/>
      <c r="N166" s="144"/>
      <c r="O166" s="145"/>
      <c r="P166" s="143"/>
      <c r="Q166" s="145"/>
      <c r="R166" s="341"/>
      <c r="S166" s="143"/>
      <c r="AD166" s="342"/>
      <c r="AE166" s="343"/>
    </row>
    <row r="167" spans="2:31" s="328" customFormat="1" ht="14.25" x14ac:dyDescent="0.2">
      <c r="B167" s="339"/>
      <c r="C167" s="340"/>
      <c r="D167" s="143"/>
      <c r="E167" s="143"/>
      <c r="F167" s="143"/>
      <c r="G167" s="364" t="s">
        <v>289</v>
      </c>
      <c r="H167" s="364"/>
      <c r="I167" s="364"/>
      <c r="J167" s="364"/>
      <c r="K167" s="364"/>
      <c r="L167" s="364"/>
      <c r="M167" s="364"/>
      <c r="N167" s="144"/>
      <c r="O167" s="127"/>
      <c r="P167" s="143"/>
      <c r="Q167" s="127"/>
      <c r="R167" s="341"/>
      <c r="S167" s="143"/>
      <c r="AD167" s="342"/>
      <c r="AE167" s="343"/>
    </row>
    <row r="168" spans="2:31" s="328" customFormat="1" ht="3.75" customHeight="1" x14ac:dyDescent="0.2">
      <c r="B168" s="339"/>
      <c r="C168" s="340"/>
      <c r="D168" s="143"/>
      <c r="E168" s="143"/>
      <c r="F168" s="143"/>
      <c r="G168" s="144"/>
      <c r="H168" s="144"/>
      <c r="I168" s="144"/>
      <c r="J168" s="144"/>
      <c r="K168" s="144"/>
      <c r="L168" s="144"/>
      <c r="M168" s="144"/>
      <c r="N168" s="144"/>
      <c r="O168" s="145"/>
      <c r="P168" s="143"/>
      <c r="Q168" s="145"/>
      <c r="R168" s="341"/>
      <c r="S168" s="143"/>
      <c r="AD168" s="342"/>
      <c r="AE168" s="343"/>
    </row>
    <row r="169" spans="2:31" s="328" customFormat="1" ht="14.25" x14ac:dyDescent="0.2">
      <c r="B169" s="339"/>
      <c r="C169" s="340"/>
      <c r="D169" s="143"/>
      <c r="E169" s="143"/>
      <c r="F169" s="143"/>
      <c r="G169" s="364" t="s">
        <v>289</v>
      </c>
      <c r="H169" s="364"/>
      <c r="I169" s="364"/>
      <c r="J169" s="364"/>
      <c r="K169" s="364"/>
      <c r="L169" s="364"/>
      <c r="M169" s="364"/>
      <c r="N169" s="144"/>
      <c r="O169" s="127"/>
      <c r="P169" s="143"/>
      <c r="Q169" s="127"/>
      <c r="R169" s="341"/>
      <c r="S169" s="143"/>
      <c r="AD169" s="342"/>
      <c r="AE169" s="343"/>
    </row>
    <row r="170" spans="2:31" ht="3.75" customHeight="1" thickBot="1" x14ac:dyDescent="0.25">
      <c r="B170" s="12"/>
      <c r="C170" s="19"/>
      <c r="D170" s="7"/>
      <c r="E170" s="7"/>
      <c r="F170" s="7"/>
      <c r="G170" s="7"/>
      <c r="H170" s="7"/>
      <c r="I170" s="7"/>
      <c r="J170" s="7"/>
      <c r="K170" s="7"/>
      <c r="L170" s="7"/>
      <c r="M170" s="7"/>
      <c r="N170" s="143"/>
      <c r="O170" s="143"/>
      <c r="P170" s="7"/>
      <c r="Q170" s="38"/>
      <c r="R170" s="95"/>
      <c r="S170" s="7"/>
      <c r="AD170" s="324"/>
      <c r="AE170" s="323" t="s">
        <v>374</v>
      </c>
    </row>
    <row r="171" spans="2:31" ht="15.75" thickTop="1" thickBot="1" x14ac:dyDescent="0.25">
      <c r="B171" s="12"/>
      <c r="C171" s="128" t="s">
        <v>318</v>
      </c>
      <c r="D171" s="107" t="s">
        <v>317</v>
      </c>
      <c r="E171" s="7"/>
      <c r="F171" s="7"/>
      <c r="G171" s="7"/>
      <c r="H171" s="7"/>
      <c r="I171" s="7"/>
      <c r="J171" s="7"/>
      <c r="K171" s="7"/>
      <c r="L171" s="7"/>
      <c r="M171" s="7"/>
      <c r="N171" s="143"/>
      <c r="O171" s="143"/>
      <c r="P171" s="7"/>
      <c r="Q171" s="60">
        <f>SUM(Q141:Q169)</f>
        <v>0</v>
      </c>
      <c r="R171" s="95"/>
      <c r="S171" s="7"/>
      <c r="U171" s="5"/>
      <c r="AD171" s="324"/>
      <c r="AE171" s="323" t="s">
        <v>375</v>
      </c>
    </row>
    <row r="172" spans="2:31" ht="9.75" customHeight="1" thickTop="1" x14ac:dyDescent="0.2">
      <c r="B172" s="12"/>
      <c r="C172" s="19"/>
      <c r="D172" s="7"/>
      <c r="E172" s="7"/>
      <c r="F172" s="7"/>
      <c r="G172" s="7"/>
      <c r="H172" s="7"/>
      <c r="I172" s="7"/>
      <c r="J172" s="7"/>
      <c r="K172" s="7"/>
      <c r="L172" s="7"/>
      <c r="M172" s="7"/>
      <c r="N172" s="143"/>
      <c r="O172" s="143"/>
      <c r="P172" s="7"/>
      <c r="Q172" s="38"/>
      <c r="R172" s="95"/>
      <c r="S172" s="7"/>
      <c r="AD172" s="324"/>
      <c r="AE172" s="323" t="s">
        <v>377</v>
      </c>
    </row>
    <row r="173" spans="2:31" ht="14.25" x14ac:dyDescent="0.2">
      <c r="B173" s="12"/>
      <c r="C173" s="19" t="s">
        <v>305</v>
      </c>
      <c r="D173" s="7" t="s">
        <v>288</v>
      </c>
      <c r="E173" s="7"/>
      <c r="F173" s="7"/>
      <c r="G173" s="364" t="s">
        <v>289</v>
      </c>
      <c r="H173" s="364"/>
      <c r="I173" s="364"/>
      <c r="J173" s="364"/>
      <c r="K173" s="364"/>
      <c r="L173" s="364"/>
      <c r="M173" s="364"/>
      <c r="N173" s="144"/>
      <c r="O173" s="127"/>
      <c r="P173" s="7"/>
      <c r="Q173" s="127"/>
      <c r="R173" s="95"/>
      <c r="S173" s="7"/>
      <c r="AD173" s="324"/>
      <c r="AE173" s="323" t="s">
        <v>379</v>
      </c>
    </row>
    <row r="174" spans="2:31" ht="3.75" customHeight="1" x14ac:dyDescent="0.2">
      <c r="B174" s="12"/>
      <c r="C174" s="19"/>
      <c r="D174" s="7"/>
      <c r="E174" s="7"/>
      <c r="F174" s="7"/>
      <c r="G174" s="7"/>
      <c r="H174" s="7"/>
      <c r="I174" s="7"/>
      <c r="J174" s="7"/>
      <c r="K174" s="7"/>
      <c r="L174" s="7"/>
      <c r="M174" s="7"/>
      <c r="N174" s="143"/>
      <c r="O174" s="143"/>
      <c r="P174" s="7"/>
      <c r="Q174" s="38"/>
      <c r="R174" s="95"/>
      <c r="S174" s="7"/>
      <c r="AD174" s="324"/>
      <c r="AE174" s="323" t="s">
        <v>289</v>
      </c>
    </row>
    <row r="175" spans="2:31" ht="14.25" customHeight="1" x14ac:dyDescent="0.2">
      <c r="B175" s="12"/>
      <c r="C175" s="19"/>
      <c r="D175" s="7"/>
      <c r="E175" s="7"/>
      <c r="F175" s="7"/>
      <c r="G175" s="364" t="s">
        <v>289</v>
      </c>
      <c r="H175" s="364"/>
      <c r="I175" s="364"/>
      <c r="J175" s="364"/>
      <c r="K175" s="364"/>
      <c r="L175" s="364"/>
      <c r="M175" s="364"/>
      <c r="N175" s="143"/>
      <c r="O175" s="127"/>
      <c r="P175" s="7"/>
      <c r="Q175" s="127"/>
      <c r="R175" s="95"/>
      <c r="S175" s="7"/>
      <c r="AD175" s="324"/>
    </row>
    <row r="176" spans="2:31" ht="3.75" customHeight="1" x14ac:dyDescent="0.2">
      <c r="B176" s="12"/>
      <c r="C176" s="19"/>
      <c r="D176" s="7"/>
      <c r="E176" s="7"/>
      <c r="F176" s="7"/>
      <c r="G176" s="7"/>
      <c r="H176" s="7"/>
      <c r="I176" s="7"/>
      <c r="J176" s="7"/>
      <c r="K176" s="7"/>
      <c r="L176" s="7"/>
      <c r="M176" s="7"/>
      <c r="N176" s="143"/>
      <c r="O176" s="143"/>
      <c r="P176" s="7"/>
      <c r="Q176" s="38"/>
      <c r="R176" s="95"/>
      <c r="S176" s="7"/>
      <c r="AD176" s="324"/>
    </row>
    <row r="177" spans="2:31" ht="14.25" customHeight="1" x14ac:dyDescent="0.2">
      <c r="B177" s="12"/>
      <c r="C177" s="19"/>
      <c r="D177" s="7"/>
      <c r="E177" s="7"/>
      <c r="F177" s="7"/>
      <c r="G177" s="364" t="s">
        <v>289</v>
      </c>
      <c r="H177" s="364"/>
      <c r="I177" s="364"/>
      <c r="J177" s="364"/>
      <c r="K177" s="364"/>
      <c r="L177" s="364"/>
      <c r="M177" s="364"/>
      <c r="N177" s="143"/>
      <c r="O177" s="127"/>
      <c r="P177" s="7"/>
      <c r="Q177" s="127"/>
      <c r="R177" s="95"/>
      <c r="S177" s="7"/>
      <c r="AD177" s="324"/>
    </row>
    <row r="178" spans="2:31" ht="3.75" customHeight="1" x14ac:dyDescent="0.2">
      <c r="B178" s="12"/>
      <c r="C178" s="19"/>
      <c r="D178" s="7"/>
      <c r="E178" s="7"/>
      <c r="F178" s="7"/>
      <c r="G178" s="7"/>
      <c r="H178" s="7"/>
      <c r="I178" s="7"/>
      <c r="J178" s="7"/>
      <c r="K178" s="7"/>
      <c r="L178" s="7"/>
      <c r="M178" s="7"/>
      <c r="N178" s="143"/>
      <c r="O178" s="143"/>
      <c r="P178" s="7"/>
      <c r="Q178" s="38"/>
      <c r="R178" s="95"/>
      <c r="S178" s="7"/>
      <c r="AD178" s="324"/>
    </row>
    <row r="179" spans="2:31" ht="14.25" customHeight="1" x14ac:dyDescent="0.2">
      <c r="B179" s="12"/>
      <c r="C179" s="19"/>
      <c r="D179" s="7"/>
      <c r="E179" s="7"/>
      <c r="F179" s="7"/>
      <c r="G179" s="364" t="s">
        <v>289</v>
      </c>
      <c r="H179" s="364"/>
      <c r="I179" s="364"/>
      <c r="J179" s="364"/>
      <c r="K179" s="364"/>
      <c r="L179" s="364"/>
      <c r="M179" s="364"/>
      <c r="N179" s="143"/>
      <c r="O179" s="127"/>
      <c r="P179" s="7"/>
      <c r="Q179" s="127"/>
      <c r="R179" s="95"/>
      <c r="S179" s="7"/>
      <c r="AD179" s="324"/>
    </row>
    <row r="180" spans="2:31" ht="3.75" customHeight="1" x14ac:dyDescent="0.2">
      <c r="B180" s="12"/>
      <c r="C180" s="19"/>
      <c r="D180" s="7"/>
      <c r="E180" s="7"/>
      <c r="F180" s="7"/>
      <c r="G180" s="7"/>
      <c r="H180" s="7"/>
      <c r="I180" s="7"/>
      <c r="J180" s="7"/>
      <c r="K180" s="7"/>
      <c r="L180" s="7"/>
      <c r="M180" s="7"/>
      <c r="N180" s="143"/>
      <c r="O180" s="143"/>
      <c r="P180" s="7"/>
      <c r="Q180" s="38"/>
      <c r="R180" s="95"/>
      <c r="S180" s="7"/>
      <c r="AD180" s="324"/>
    </row>
    <row r="181" spans="2:31" ht="14.25" customHeight="1" x14ac:dyDescent="0.2">
      <c r="B181" s="12"/>
      <c r="C181" s="19"/>
      <c r="D181" s="7"/>
      <c r="E181" s="7"/>
      <c r="F181" s="7"/>
      <c r="G181" s="364" t="s">
        <v>289</v>
      </c>
      <c r="H181" s="364"/>
      <c r="I181" s="364"/>
      <c r="J181" s="364"/>
      <c r="K181" s="364"/>
      <c r="L181" s="364"/>
      <c r="M181" s="364"/>
      <c r="N181" s="143"/>
      <c r="O181" s="127"/>
      <c r="P181" s="7"/>
      <c r="Q181" s="127"/>
      <c r="R181" s="95"/>
      <c r="S181" s="7"/>
      <c r="AD181" s="324"/>
    </row>
    <row r="182" spans="2:31" ht="8.25" customHeight="1" x14ac:dyDescent="0.2">
      <c r="B182" s="12"/>
      <c r="C182" s="19"/>
      <c r="D182" s="7"/>
      <c r="E182" s="7"/>
      <c r="F182" s="7"/>
      <c r="G182" s="7"/>
      <c r="H182" s="7"/>
      <c r="I182" s="7"/>
      <c r="J182" s="7"/>
      <c r="K182" s="7"/>
      <c r="L182" s="7"/>
      <c r="M182" s="7"/>
      <c r="N182" s="143"/>
      <c r="O182" s="143"/>
      <c r="P182" s="7"/>
      <c r="Q182" s="38"/>
      <c r="R182" s="95"/>
      <c r="S182" s="7"/>
      <c r="AD182" s="324"/>
    </row>
    <row r="183" spans="2:31" ht="14.25" x14ac:dyDescent="0.2">
      <c r="B183" s="12"/>
      <c r="C183" s="19" t="s">
        <v>307</v>
      </c>
      <c r="D183" s="7" t="s">
        <v>298</v>
      </c>
      <c r="E183" s="7"/>
      <c r="F183" s="7"/>
      <c r="G183" s="364" t="s">
        <v>289</v>
      </c>
      <c r="H183" s="364"/>
      <c r="I183" s="364"/>
      <c r="J183" s="364"/>
      <c r="K183" s="364"/>
      <c r="L183" s="364"/>
      <c r="M183" s="364"/>
      <c r="N183" s="144"/>
      <c r="O183" s="127"/>
      <c r="P183" s="7"/>
      <c r="Q183" s="127"/>
      <c r="R183" s="95"/>
      <c r="S183" s="7"/>
      <c r="AD183" s="324" t="s">
        <v>380</v>
      </c>
      <c r="AE183" s="323" t="s">
        <v>381</v>
      </c>
    </row>
    <row r="184" spans="2:31" s="328" customFormat="1" ht="3.75" customHeight="1" x14ac:dyDescent="0.2">
      <c r="B184" s="339"/>
      <c r="C184" s="340"/>
      <c r="D184" s="143"/>
      <c r="E184" s="143"/>
      <c r="F184" s="143"/>
      <c r="G184" s="144"/>
      <c r="H184" s="144"/>
      <c r="I184" s="144"/>
      <c r="J184" s="144"/>
      <c r="K184" s="144"/>
      <c r="L184" s="144"/>
      <c r="M184" s="144"/>
      <c r="N184" s="144"/>
      <c r="O184" s="145"/>
      <c r="P184" s="143"/>
      <c r="Q184" s="145"/>
      <c r="R184" s="341"/>
      <c r="S184" s="143"/>
      <c r="AD184" s="342"/>
      <c r="AE184" s="343"/>
    </row>
    <row r="185" spans="2:31" s="328" customFormat="1" ht="14.25" x14ac:dyDescent="0.2">
      <c r="B185" s="339"/>
      <c r="C185" s="340"/>
      <c r="D185" s="143"/>
      <c r="E185" s="143"/>
      <c r="F185" s="143"/>
      <c r="G185" s="364" t="s">
        <v>289</v>
      </c>
      <c r="H185" s="364"/>
      <c r="I185" s="364"/>
      <c r="J185" s="364"/>
      <c r="K185" s="364"/>
      <c r="L185" s="364"/>
      <c r="M185" s="364"/>
      <c r="N185" s="144"/>
      <c r="O185" s="127"/>
      <c r="P185" s="143"/>
      <c r="Q185" s="127"/>
      <c r="R185" s="341"/>
      <c r="S185" s="143"/>
      <c r="AD185" s="342"/>
      <c r="AE185" s="343"/>
    </row>
    <row r="186" spans="2:31" s="328" customFormat="1" ht="3.75" customHeight="1" x14ac:dyDescent="0.2">
      <c r="B186" s="339"/>
      <c r="C186" s="340"/>
      <c r="D186" s="143"/>
      <c r="E186" s="143"/>
      <c r="F186" s="143"/>
      <c r="G186" s="144"/>
      <c r="H186" s="144"/>
      <c r="I186" s="144"/>
      <c r="J186" s="144"/>
      <c r="K186" s="144"/>
      <c r="L186" s="144"/>
      <c r="M186" s="144"/>
      <c r="N186" s="144"/>
      <c r="O186" s="145"/>
      <c r="P186" s="143"/>
      <c r="Q186" s="145"/>
      <c r="R186" s="341"/>
      <c r="S186" s="143"/>
      <c r="AD186" s="342"/>
      <c r="AE186" s="343"/>
    </row>
    <row r="187" spans="2:31" ht="14.25" customHeight="1" x14ac:dyDescent="0.2">
      <c r="B187" s="12"/>
      <c r="C187" s="19"/>
      <c r="D187" s="7"/>
      <c r="E187" s="7"/>
      <c r="F187" s="7"/>
      <c r="G187" s="364" t="s">
        <v>289</v>
      </c>
      <c r="H187" s="364"/>
      <c r="I187" s="364"/>
      <c r="J187" s="364"/>
      <c r="K187" s="364"/>
      <c r="L187" s="364"/>
      <c r="M187" s="364"/>
      <c r="N187" s="143"/>
      <c r="O187" s="127"/>
      <c r="P187" s="7"/>
      <c r="Q187" s="127"/>
      <c r="R187" s="95"/>
      <c r="S187" s="7"/>
      <c r="AD187" s="324"/>
      <c r="AE187" s="323" t="s">
        <v>382</v>
      </c>
    </row>
    <row r="188" spans="2:31" ht="3.75" customHeight="1" x14ac:dyDescent="0.2">
      <c r="B188" s="12"/>
      <c r="C188" s="19"/>
      <c r="D188" s="7"/>
      <c r="E188" s="7"/>
      <c r="F188" s="7"/>
      <c r="G188" s="7"/>
      <c r="H188" s="7"/>
      <c r="I188" s="7"/>
      <c r="J188" s="7"/>
      <c r="K188" s="7"/>
      <c r="L188" s="7"/>
      <c r="M188" s="7"/>
      <c r="N188" s="143"/>
      <c r="O188" s="143"/>
      <c r="P188" s="7"/>
      <c r="Q188" s="38"/>
      <c r="R188" s="95"/>
      <c r="S188" s="7"/>
      <c r="AD188" s="324"/>
      <c r="AE188" s="323" t="s">
        <v>383</v>
      </c>
    </row>
    <row r="189" spans="2:31" ht="14.25" customHeight="1" x14ac:dyDescent="0.2">
      <c r="B189" s="12"/>
      <c r="C189" s="19"/>
      <c r="D189" s="7"/>
      <c r="E189" s="7"/>
      <c r="F189" s="7"/>
      <c r="G189" s="364" t="s">
        <v>289</v>
      </c>
      <c r="H189" s="364"/>
      <c r="I189" s="364"/>
      <c r="J189" s="364"/>
      <c r="K189" s="364"/>
      <c r="L189" s="364"/>
      <c r="M189" s="364"/>
      <c r="N189" s="143"/>
      <c r="O189" s="127"/>
      <c r="P189" s="7"/>
      <c r="Q189" s="127"/>
      <c r="R189" s="95"/>
      <c r="S189" s="7"/>
      <c r="AD189" s="324"/>
    </row>
    <row r="190" spans="2:31" ht="3.75" customHeight="1" x14ac:dyDescent="0.2">
      <c r="B190" s="12"/>
      <c r="C190" s="19"/>
      <c r="D190" s="7"/>
      <c r="E190" s="7"/>
      <c r="F190" s="7"/>
      <c r="G190" s="7"/>
      <c r="H190" s="7"/>
      <c r="I190" s="7"/>
      <c r="J190" s="7"/>
      <c r="K190" s="7"/>
      <c r="L190" s="7"/>
      <c r="M190" s="7"/>
      <c r="N190" s="143"/>
      <c r="O190" s="143"/>
      <c r="P190" s="7"/>
      <c r="Q190" s="38"/>
      <c r="R190" s="95"/>
      <c r="S190" s="7"/>
      <c r="AD190" s="324"/>
    </row>
    <row r="191" spans="2:31" ht="14.25" customHeight="1" x14ac:dyDescent="0.2">
      <c r="B191" s="12"/>
      <c r="C191" s="19"/>
      <c r="D191" s="7"/>
      <c r="E191" s="7"/>
      <c r="F191" s="7"/>
      <c r="G191" s="364" t="s">
        <v>289</v>
      </c>
      <c r="H191" s="364"/>
      <c r="I191" s="364"/>
      <c r="J191" s="364"/>
      <c r="K191" s="364"/>
      <c r="L191" s="364"/>
      <c r="M191" s="364"/>
      <c r="N191" s="143"/>
      <c r="O191" s="127"/>
      <c r="P191" s="7"/>
      <c r="Q191" s="127"/>
      <c r="R191" s="95"/>
      <c r="S191" s="7"/>
      <c r="AD191" s="324"/>
    </row>
    <row r="192" spans="2:31" ht="3.75" customHeight="1" x14ac:dyDescent="0.2">
      <c r="B192" s="12"/>
      <c r="C192" s="19"/>
      <c r="D192" s="7"/>
      <c r="E192" s="7"/>
      <c r="F192" s="7"/>
      <c r="G192" s="7"/>
      <c r="H192" s="7"/>
      <c r="I192" s="7"/>
      <c r="J192" s="7"/>
      <c r="K192" s="7"/>
      <c r="L192" s="7"/>
      <c r="M192" s="7"/>
      <c r="N192" s="143"/>
      <c r="O192" s="143"/>
      <c r="P192" s="7"/>
      <c r="Q192" s="38"/>
      <c r="R192" s="95"/>
      <c r="S192" s="7"/>
      <c r="AD192" s="324"/>
    </row>
    <row r="193" spans="2:31" ht="14.25" customHeight="1" x14ac:dyDescent="0.2">
      <c r="B193" s="12"/>
      <c r="C193" s="19"/>
      <c r="D193" s="7"/>
      <c r="E193" s="7"/>
      <c r="F193" s="7"/>
      <c r="G193" s="364" t="s">
        <v>289</v>
      </c>
      <c r="H193" s="364"/>
      <c r="I193" s="364"/>
      <c r="J193" s="364"/>
      <c r="K193" s="364"/>
      <c r="L193" s="364"/>
      <c r="M193" s="364"/>
      <c r="N193" s="143"/>
      <c r="O193" s="127"/>
      <c r="P193" s="7"/>
      <c r="Q193" s="127"/>
      <c r="R193" s="95"/>
      <c r="S193" s="7"/>
      <c r="AD193" s="324"/>
    </row>
    <row r="194" spans="2:31" s="328" customFormat="1" ht="3.75" customHeight="1" x14ac:dyDescent="0.2">
      <c r="B194" s="339"/>
      <c r="C194" s="340"/>
      <c r="D194" s="143"/>
      <c r="E194" s="143"/>
      <c r="F194" s="143"/>
      <c r="G194" s="144"/>
      <c r="H194" s="144"/>
      <c r="I194" s="144"/>
      <c r="J194" s="144"/>
      <c r="K194" s="144"/>
      <c r="L194" s="144"/>
      <c r="M194" s="144"/>
      <c r="N194" s="143"/>
      <c r="O194" s="145"/>
      <c r="P194" s="143"/>
      <c r="Q194" s="145"/>
      <c r="R194" s="341"/>
      <c r="S194" s="143"/>
      <c r="AD194" s="342"/>
      <c r="AE194" s="343"/>
    </row>
    <row r="195" spans="2:31" s="328" customFormat="1" ht="14.25" customHeight="1" x14ac:dyDescent="0.2">
      <c r="B195" s="339"/>
      <c r="C195" s="340"/>
      <c r="D195" s="143"/>
      <c r="E195" s="143"/>
      <c r="F195" s="143"/>
      <c r="G195" s="364" t="s">
        <v>289</v>
      </c>
      <c r="H195" s="364"/>
      <c r="I195" s="364"/>
      <c r="J195" s="364"/>
      <c r="K195" s="364"/>
      <c r="L195" s="364"/>
      <c r="M195" s="364"/>
      <c r="N195" s="143"/>
      <c r="O195" s="127"/>
      <c r="P195" s="143"/>
      <c r="Q195" s="127"/>
      <c r="R195" s="341"/>
      <c r="S195" s="143"/>
      <c r="AD195" s="342"/>
      <c r="AE195" s="343"/>
    </row>
    <row r="196" spans="2:31" s="328" customFormat="1" ht="3.75" customHeight="1" x14ac:dyDescent="0.2">
      <c r="B196" s="339"/>
      <c r="C196" s="340"/>
      <c r="D196" s="143"/>
      <c r="E196" s="143"/>
      <c r="F196" s="143"/>
      <c r="G196" s="144"/>
      <c r="H196" s="144"/>
      <c r="I196" s="144"/>
      <c r="J196" s="144"/>
      <c r="K196" s="144"/>
      <c r="L196" s="144"/>
      <c r="M196" s="144"/>
      <c r="N196" s="143"/>
      <c r="O196" s="145"/>
      <c r="P196" s="143"/>
      <c r="Q196" s="145"/>
      <c r="R196" s="341"/>
      <c r="S196" s="143"/>
      <c r="AD196" s="342"/>
      <c r="AE196" s="343"/>
    </row>
    <row r="197" spans="2:31" s="328" customFormat="1" ht="14.25" customHeight="1" x14ac:dyDescent="0.2">
      <c r="B197" s="339"/>
      <c r="C197" s="340"/>
      <c r="D197" s="143"/>
      <c r="E197" s="143"/>
      <c r="F197" s="143"/>
      <c r="G197" s="364" t="s">
        <v>289</v>
      </c>
      <c r="H197" s="364"/>
      <c r="I197" s="364"/>
      <c r="J197" s="364"/>
      <c r="K197" s="364"/>
      <c r="L197" s="364"/>
      <c r="M197" s="364"/>
      <c r="N197" s="143"/>
      <c r="O197" s="127"/>
      <c r="P197" s="143"/>
      <c r="Q197" s="127"/>
      <c r="R197" s="341"/>
      <c r="S197" s="143"/>
      <c r="AD197" s="342"/>
      <c r="AE197" s="343"/>
    </row>
    <row r="198" spans="2:31" s="328" customFormat="1" ht="3.75" customHeight="1" x14ac:dyDescent="0.2">
      <c r="B198" s="339"/>
      <c r="C198" s="340"/>
      <c r="D198" s="143"/>
      <c r="E198" s="143"/>
      <c r="F198" s="143"/>
      <c r="G198" s="144"/>
      <c r="H198" s="144"/>
      <c r="I198" s="144"/>
      <c r="J198" s="144"/>
      <c r="K198" s="144"/>
      <c r="L198" s="144"/>
      <c r="M198" s="144"/>
      <c r="N198" s="143"/>
      <c r="O198" s="145"/>
      <c r="P198" s="143"/>
      <c r="Q198" s="145"/>
      <c r="R198" s="341"/>
      <c r="S198" s="143"/>
      <c r="AD198" s="342"/>
      <c r="AE198" s="343"/>
    </row>
    <row r="199" spans="2:31" s="328" customFormat="1" ht="14.25" customHeight="1" x14ac:dyDescent="0.2">
      <c r="B199" s="339"/>
      <c r="C199" s="340"/>
      <c r="D199" s="143"/>
      <c r="E199" s="143"/>
      <c r="F199" s="143"/>
      <c r="G199" s="364" t="s">
        <v>289</v>
      </c>
      <c r="H199" s="364"/>
      <c r="I199" s="364"/>
      <c r="J199" s="364"/>
      <c r="K199" s="364"/>
      <c r="L199" s="364"/>
      <c r="M199" s="364"/>
      <c r="N199" s="143"/>
      <c r="O199" s="127"/>
      <c r="P199" s="143"/>
      <c r="Q199" s="127"/>
      <c r="R199" s="341"/>
      <c r="S199" s="143"/>
      <c r="AD199" s="342"/>
      <c r="AE199" s="343"/>
    </row>
    <row r="200" spans="2:31" s="328" customFormat="1" ht="3.75" customHeight="1" x14ac:dyDescent="0.2">
      <c r="B200" s="339"/>
      <c r="C200" s="340"/>
      <c r="D200" s="143"/>
      <c r="E200" s="143"/>
      <c r="F200" s="143"/>
      <c r="G200" s="144"/>
      <c r="H200" s="144"/>
      <c r="I200" s="144"/>
      <c r="J200" s="144"/>
      <c r="K200" s="144"/>
      <c r="L200" s="144"/>
      <c r="M200" s="144"/>
      <c r="N200" s="143"/>
      <c r="O200" s="145"/>
      <c r="P200" s="143"/>
      <c r="Q200" s="145"/>
      <c r="R200" s="341"/>
      <c r="S200" s="143"/>
      <c r="AD200" s="342"/>
      <c r="AE200" s="343"/>
    </row>
    <row r="201" spans="2:31" s="328" customFormat="1" ht="14.25" customHeight="1" x14ac:dyDescent="0.2">
      <c r="B201" s="339"/>
      <c r="C201" s="340"/>
      <c r="D201" s="143"/>
      <c r="E201" s="143"/>
      <c r="F201" s="143"/>
      <c r="G201" s="364" t="s">
        <v>289</v>
      </c>
      <c r="H201" s="364"/>
      <c r="I201" s="364"/>
      <c r="J201" s="364"/>
      <c r="K201" s="364"/>
      <c r="L201" s="364"/>
      <c r="M201" s="364"/>
      <c r="N201" s="143"/>
      <c r="O201" s="127"/>
      <c r="P201" s="143"/>
      <c r="Q201" s="127"/>
      <c r="R201" s="341"/>
      <c r="S201" s="143"/>
      <c r="AD201" s="342"/>
      <c r="AE201" s="343"/>
    </row>
    <row r="202" spans="2:31" ht="3.75" customHeight="1" thickBot="1" x14ac:dyDescent="0.25">
      <c r="B202" s="12"/>
      <c r="C202" s="19"/>
      <c r="D202" s="7"/>
      <c r="E202" s="7"/>
      <c r="F202" s="7"/>
      <c r="G202" s="7"/>
      <c r="H202" s="7"/>
      <c r="I202" s="7"/>
      <c r="J202" s="7"/>
      <c r="K202" s="7"/>
      <c r="L202" s="7"/>
      <c r="M202" s="7"/>
      <c r="N202" s="143"/>
      <c r="O202" s="143"/>
      <c r="P202" s="7"/>
      <c r="Q202" s="38"/>
      <c r="R202" s="95"/>
      <c r="S202" s="7"/>
      <c r="AD202" s="324"/>
    </row>
    <row r="203" spans="2:31" ht="15.75" thickTop="1" thickBot="1" x14ac:dyDescent="0.25">
      <c r="B203" s="12"/>
      <c r="C203" s="128" t="s">
        <v>320</v>
      </c>
      <c r="D203" s="107" t="s">
        <v>319</v>
      </c>
      <c r="E203" s="7"/>
      <c r="F203" s="7"/>
      <c r="G203" s="7"/>
      <c r="H203" s="7"/>
      <c r="I203" s="7"/>
      <c r="J203" s="7"/>
      <c r="K203" s="7"/>
      <c r="L203" s="7"/>
      <c r="M203" s="7"/>
      <c r="N203" s="143"/>
      <c r="O203" s="143"/>
      <c r="P203" s="7"/>
      <c r="Q203" s="60">
        <f>SUM(Q173:Q201,)</f>
        <v>0</v>
      </c>
      <c r="R203" s="95"/>
      <c r="S203" s="7"/>
      <c r="U203" s="5"/>
      <c r="AD203" s="324"/>
      <c r="AE203" s="323" t="s">
        <v>384</v>
      </c>
    </row>
    <row r="204" spans="2:31" ht="9.75" customHeight="1" thickTop="1" x14ac:dyDescent="0.2">
      <c r="B204" s="12"/>
      <c r="C204" s="19"/>
      <c r="D204" s="7"/>
      <c r="E204" s="7"/>
      <c r="F204" s="7"/>
      <c r="G204" s="7"/>
      <c r="H204" s="7"/>
      <c r="I204" s="7"/>
      <c r="J204" s="7"/>
      <c r="K204" s="7"/>
      <c r="L204" s="7"/>
      <c r="M204" s="7"/>
      <c r="N204" s="143"/>
      <c r="O204" s="143"/>
      <c r="P204" s="7"/>
      <c r="Q204" s="38"/>
      <c r="R204" s="95"/>
      <c r="S204" s="7"/>
      <c r="AD204" s="324"/>
      <c r="AE204" s="323" t="s">
        <v>385</v>
      </c>
    </row>
    <row r="205" spans="2:31" ht="14.25" x14ac:dyDescent="0.2">
      <c r="B205" s="12"/>
      <c r="C205" s="19" t="s">
        <v>308</v>
      </c>
      <c r="D205" s="7" t="s">
        <v>288</v>
      </c>
      <c r="E205" s="7"/>
      <c r="F205" s="7"/>
      <c r="G205" s="364" t="s">
        <v>289</v>
      </c>
      <c r="H205" s="364"/>
      <c r="I205" s="364"/>
      <c r="J205" s="364"/>
      <c r="K205" s="364"/>
      <c r="L205" s="364"/>
      <c r="M205" s="364"/>
      <c r="N205" s="144"/>
      <c r="O205" s="127"/>
      <c r="P205" s="7"/>
      <c r="Q205" s="127"/>
      <c r="R205" s="95"/>
      <c r="S205" s="7"/>
      <c r="AD205" s="324"/>
      <c r="AE205" s="323" t="s">
        <v>289</v>
      </c>
    </row>
    <row r="206" spans="2:31" s="328" customFormat="1" ht="3.75" customHeight="1" x14ac:dyDescent="0.2">
      <c r="B206" s="339"/>
      <c r="C206" s="340"/>
      <c r="D206" s="143"/>
      <c r="E206" s="143"/>
      <c r="F206" s="143"/>
      <c r="G206" s="144"/>
      <c r="H206" s="144"/>
      <c r="I206" s="144"/>
      <c r="J206" s="144"/>
      <c r="K206" s="144"/>
      <c r="L206" s="144"/>
      <c r="M206" s="144"/>
      <c r="N206" s="144"/>
      <c r="O206" s="145"/>
      <c r="P206" s="143"/>
      <c r="Q206" s="145"/>
      <c r="R206" s="341"/>
      <c r="S206" s="143"/>
      <c r="AD206" s="342"/>
      <c r="AE206" s="343"/>
    </row>
    <row r="207" spans="2:31" s="328" customFormat="1" ht="14.25" x14ac:dyDescent="0.2">
      <c r="B207" s="339"/>
      <c r="C207" s="340"/>
      <c r="D207" s="143"/>
      <c r="E207" s="143"/>
      <c r="F207" s="143"/>
      <c r="G207" s="364" t="s">
        <v>289</v>
      </c>
      <c r="H207" s="364"/>
      <c r="I207" s="364"/>
      <c r="J207" s="364"/>
      <c r="K207" s="364"/>
      <c r="L207" s="364"/>
      <c r="M207" s="364"/>
      <c r="N207" s="144"/>
      <c r="O207" s="127"/>
      <c r="P207" s="143"/>
      <c r="Q207" s="127"/>
      <c r="R207" s="341"/>
      <c r="S207" s="143"/>
      <c r="AD207" s="342"/>
      <c r="AE207" s="343"/>
    </row>
    <row r="208" spans="2:31" s="328" customFormat="1" ht="3.75" customHeight="1" x14ac:dyDescent="0.2">
      <c r="B208" s="339"/>
      <c r="C208" s="340"/>
      <c r="D208" s="143"/>
      <c r="E208" s="143"/>
      <c r="F208" s="143"/>
      <c r="G208" s="144"/>
      <c r="H208" s="144"/>
      <c r="I208" s="144"/>
      <c r="J208" s="144"/>
      <c r="K208" s="144"/>
      <c r="L208" s="144"/>
      <c r="M208" s="144"/>
      <c r="N208" s="144"/>
      <c r="O208" s="145"/>
      <c r="P208" s="143"/>
      <c r="Q208" s="145"/>
      <c r="R208" s="341"/>
      <c r="S208" s="143"/>
      <c r="AD208" s="342"/>
      <c r="AE208" s="343"/>
    </row>
    <row r="209" spans="2:31" s="328" customFormat="1" ht="14.25" x14ac:dyDescent="0.2">
      <c r="B209" s="339"/>
      <c r="C209" s="340"/>
      <c r="D209" s="143"/>
      <c r="E209" s="143"/>
      <c r="F209" s="143"/>
      <c r="G209" s="364" t="s">
        <v>289</v>
      </c>
      <c r="H209" s="364"/>
      <c r="I209" s="364"/>
      <c r="J209" s="364"/>
      <c r="K209" s="364"/>
      <c r="L209" s="364"/>
      <c r="M209" s="364"/>
      <c r="N209" s="144"/>
      <c r="O209" s="127"/>
      <c r="P209" s="143"/>
      <c r="Q209" s="127"/>
      <c r="R209" s="341"/>
      <c r="S209" s="143"/>
      <c r="AD209" s="342"/>
      <c r="AE209" s="343"/>
    </row>
    <row r="210" spans="2:31" s="328" customFormat="1" ht="3.75" customHeight="1" x14ac:dyDescent="0.2">
      <c r="B210" s="339"/>
      <c r="C210" s="340"/>
      <c r="D210" s="143"/>
      <c r="E210" s="143"/>
      <c r="F210" s="143"/>
      <c r="G210" s="144"/>
      <c r="H210" s="144"/>
      <c r="I210" s="144"/>
      <c r="J210" s="144"/>
      <c r="K210" s="144"/>
      <c r="L210" s="144"/>
      <c r="M210" s="144"/>
      <c r="N210" s="144"/>
      <c r="O210" s="145"/>
      <c r="P210" s="143"/>
      <c r="Q210" s="145"/>
      <c r="R210" s="341"/>
      <c r="S210" s="143"/>
      <c r="AD210" s="342"/>
      <c r="AE210" s="343"/>
    </row>
    <row r="211" spans="2:31" s="328" customFormat="1" ht="14.25" x14ac:dyDescent="0.2">
      <c r="B211" s="339"/>
      <c r="C211" s="340"/>
      <c r="D211" s="143"/>
      <c r="E211" s="143"/>
      <c r="F211" s="143"/>
      <c r="G211" s="364" t="s">
        <v>289</v>
      </c>
      <c r="H211" s="364"/>
      <c r="I211" s="364"/>
      <c r="J211" s="364"/>
      <c r="K211" s="364"/>
      <c r="L211" s="364"/>
      <c r="M211" s="364"/>
      <c r="N211" s="144"/>
      <c r="O211" s="127"/>
      <c r="P211" s="143"/>
      <c r="Q211" s="127"/>
      <c r="R211" s="341"/>
      <c r="S211" s="143"/>
      <c r="AD211" s="342"/>
      <c r="AE211" s="343"/>
    </row>
    <row r="212" spans="2:31" s="328" customFormat="1" ht="3.75" customHeight="1" x14ac:dyDescent="0.2">
      <c r="B212" s="339"/>
      <c r="C212" s="340"/>
      <c r="D212" s="143"/>
      <c r="E212" s="143"/>
      <c r="F212" s="143"/>
      <c r="G212" s="144"/>
      <c r="H212" s="144"/>
      <c r="I212" s="144"/>
      <c r="J212" s="144"/>
      <c r="K212" s="144"/>
      <c r="L212" s="144"/>
      <c r="M212" s="144"/>
      <c r="N212" s="144"/>
      <c r="O212" s="145"/>
      <c r="P212" s="143"/>
      <c r="Q212" s="145"/>
      <c r="R212" s="341"/>
      <c r="S212" s="143"/>
      <c r="AD212" s="342"/>
      <c r="AE212" s="343"/>
    </row>
    <row r="213" spans="2:31" s="328" customFormat="1" ht="14.25" x14ac:dyDescent="0.2">
      <c r="B213" s="339"/>
      <c r="C213" s="340"/>
      <c r="D213" s="143"/>
      <c r="E213" s="143"/>
      <c r="F213" s="143"/>
      <c r="G213" s="364" t="s">
        <v>289</v>
      </c>
      <c r="H213" s="364"/>
      <c r="I213" s="364"/>
      <c r="J213" s="364"/>
      <c r="K213" s="364"/>
      <c r="L213" s="364"/>
      <c r="M213" s="364"/>
      <c r="N213" s="144"/>
      <c r="O213" s="127"/>
      <c r="P213" s="143"/>
      <c r="Q213" s="127"/>
      <c r="R213" s="341"/>
      <c r="S213" s="143"/>
      <c r="AD213" s="342"/>
      <c r="AE213" s="343"/>
    </row>
    <row r="214" spans="2:31" s="328" customFormat="1" ht="8.25" customHeight="1" x14ac:dyDescent="0.2">
      <c r="B214" s="339"/>
      <c r="C214" s="340"/>
      <c r="D214" s="143"/>
      <c r="E214" s="143"/>
      <c r="F214" s="143"/>
      <c r="G214" s="144"/>
      <c r="H214" s="144"/>
      <c r="I214" s="144"/>
      <c r="J214" s="144"/>
      <c r="K214" s="144"/>
      <c r="L214" s="144"/>
      <c r="M214" s="144"/>
      <c r="N214" s="144"/>
      <c r="O214" s="145"/>
      <c r="P214" s="143"/>
      <c r="Q214" s="145"/>
      <c r="R214" s="341"/>
      <c r="S214" s="143"/>
      <c r="AD214" s="342"/>
      <c r="AE214" s="343"/>
    </row>
    <row r="215" spans="2:31" ht="14.25" x14ac:dyDescent="0.2">
      <c r="B215" s="12"/>
      <c r="C215" s="19" t="s">
        <v>309</v>
      </c>
      <c r="D215" s="7" t="s">
        <v>298</v>
      </c>
      <c r="E215" s="7"/>
      <c r="F215" s="7"/>
      <c r="G215" s="364" t="s">
        <v>289</v>
      </c>
      <c r="H215" s="364"/>
      <c r="I215" s="364"/>
      <c r="J215" s="364"/>
      <c r="K215" s="364"/>
      <c r="L215" s="364"/>
      <c r="M215" s="364"/>
      <c r="N215" s="144"/>
      <c r="O215" s="127"/>
      <c r="P215" s="7"/>
      <c r="Q215" s="127"/>
      <c r="R215" s="95"/>
      <c r="S215" s="7"/>
      <c r="AD215" s="324" t="s">
        <v>387</v>
      </c>
      <c r="AE215" s="323" t="s">
        <v>289</v>
      </c>
    </row>
    <row r="216" spans="2:31" s="328" customFormat="1" ht="3.75" customHeight="1" x14ac:dyDescent="0.2">
      <c r="B216" s="339"/>
      <c r="C216" s="340"/>
      <c r="D216" s="143"/>
      <c r="E216" s="143"/>
      <c r="F216" s="143"/>
      <c r="G216" s="144"/>
      <c r="H216" s="144"/>
      <c r="I216" s="144"/>
      <c r="J216" s="144"/>
      <c r="K216" s="144"/>
      <c r="L216" s="144"/>
      <c r="M216" s="144"/>
      <c r="N216" s="144"/>
      <c r="O216" s="145"/>
      <c r="P216" s="143"/>
      <c r="Q216" s="145"/>
      <c r="R216" s="341"/>
      <c r="S216" s="143"/>
      <c r="AD216" s="342"/>
      <c r="AE216" s="343"/>
    </row>
    <row r="217" spans="2:31" s="328" customFormat="1" ht="14.25" customHeight="1" x14ac:dyDescent="0.2">
      <c r="B217" s="339"/>
      <c r="C217" s="340"/>
      <c r="D217" s="143"/>
      <c r="E217" s="143"/>
      <c r="F217" s="143"/>
      <c r="G217" s="364" t="s">
        <v>289</v>
      </c>
      <c r="H217" s="364"/>
      <c r="I217" s="364"/>
      <c r="J217" s="364"/>
      <c r="K217" s="364"/>
      <c r="L217" s="364"/>
      <c r="M217" s="364"/>
      <c r="N217" s="144"/>
      <c r="O217" s="127"/>
      <c r="P217" s="143"/>
      <c r="Q217" s="127"/>
      <c r="R217" s="341"/>
      <c r="S217" s="143"/>
      <c r="AD217" s="342"/>
      <c r="AE217" s="343"/>
    </row>
    <row r="218" spans="2:31" s="328" customFormat="1" ht="3.75" customHeight="1" x14ac:dyDescent="0.2">
      <c r="B218" s="339"/>
      <c r="C218" s="340"/>
      <c r="D218" s="143"/>
      <c r="E218" s="143"/>
      <c r="F218" s="143"/>
      <c r="G218" s="144"/>
      <c r="H218" s="144"/>
      <c r="I218" s="144"/>
      <c r="J218" s="144"/>
      <c r="K218" s="144"/>
      <c r="L218" s="144"/>
      <c r="M218" s="144"/>
      <c r="N218" s="144"/>
      <c r="O218" s="145"/>
      <c r="P218" s="143"/>
      <c r="Q218" s="145"/>
      <c r="R218" s="341"/>
      <c r="S218" s="143"/>
      <c r="AD218" s="342"/>
      <c r="AE218" s="343"/>
    </row>
    <row r="219" spans="2:31" s="328" customFormat="1" ht="14.25" customHeight="1" x14ac:dyDescent="0.2">
      <c r="B219" s="339"/>
      <c r="C219" s="340"/>
      <c r="D219" s="143"/>
      <c r="E219" s="143"/>
      <c r="F219" s="143"/>
      <c r="G219" s="364" t="s">
        <v>289</v>
      </c>
      <c r="H219" s="364"/>
      <c r="I219" s="364"/>
      <c r="J219" s="364"/>
      <c r="K219" s="364"/>
      <c r="L219" s="364"/>
      <c r="M219" s="364"/>
      <c r="N219" s="144"/>
      <c r="O219" s="127"/>
      <c r="P219" s="143"/>
      <c r="Q219" s="127"/>
      <c r="R219" s="341"/>
      <c r="S219" s="143"/>
      <c r="AD219" s="342"/>
      <c r="AE219" s="343"/>
    </row>
    <row r="220" spans="2:31" s="328" customFormat="1" ht="3.75" customHeight="1" x14ac:dyDescent="0.2">
      <c r="B220" s="339"/>
      <c r="C220" s="340"/>
      <c r="D220" s="143"/>
      <c r="E220" s="143"/>
      <c r="F220" s="143"/>
      <c r="G220" s="144"/>
      <c r="H220" s="144"/>
      <c r="I220" s="144"/>
      <c r="J220" s="144"/>
      <c r="K220" s="144"/>
      <c r="L220" s="144"/>
      <c r="M220" s="144"/>
      <c r="N220" s="144"/>
      <c r="O220" s="145"/>
      <c r="P220" s="143"/>
      <c r="Q220" s="145"/>
      <c r="R220" s="341"/>
      <c r="S220" s="143"/>
      <c r="AD220" s="342"/>
      <c r="AE220" s="343"/>
    </row>
    <row r="221" spans="2:31" s="328" customFormat="1" ht="14.25" customHeight="1" x14ac:dyDescent="0.2">
      <c r="B221" s="339"/>
      <c r="C221" s="340"/>
      <c r="D221" s="143"/>
      <c r="E221" s="143"/>
      <c r="F221" s="143"/>
      <c r="G221" s="364" t="s">
        <v>289</v>
      </c>
      <c r="H221" s="364"/>
      <c r="I221" s="364"/>
      <c r="J221" s="364"/>
      <c r="K221" s="364"/>
      <c r="L221" s="364"/>
      <c r="M221" s="364"/>
      <c r="N221" s="144"/>
      <c r="O221" s="127"/>
      <c r="P221" s="143"/>
      <c r="Q221" s="127"/>
      <c r="R221" s="341"/>
      <c r="S221" s="143"/>
      <c r="AD221" s="342"/>
      <c r="AE221" s="343"/>
    </row>
    <row r="222" spans="2:31" s="328" customFormat="1" ht="3.75" customHeight="1" x14ac:dyDescent="0.2">
      <c r="B222" s="339"/>
      <c r="C222" s="340"/>
      <c r="D222" s="143"/>
      <c r="E222" s="143"/>
      <c r="F222" s="143"/>
      <c r="G222" s="144"/>
      <c r="H222" s="144"/>
      <c r="I222" s="144"/>
      <c r="J222" s="144"/>
      <c r="K222" s="144"/>
      <c r="L222" s="144"/>
      <c r="M222" s="144"/>
      <c r="N222" s="144"/>
      <c r="O222" s="145"/>
      <c r="P222" s="143"/>
      <c r="Q222" s="145"/>
      <c r="R222" s="341"/>
      <c r="S222" s="143"/>
      <c r="AD222" s="342"/>
      <c r="AE222" s="343"/>
    </row>
    <row r="223" spans="2:31" s="328" customFormat="1" ht="14.25" customHeight="1" x14ac:dyDescent="0.2">
      <c r="B223" s="339"/>
      <c r="C223" s="340"/>
      <c r="D223" s="143"/>
      <c r="E223" s="143"/>
      <c r="F223" s="143"/>
      <c r="G223" s="364" t="s">
        <v>289</v>
      </c>
      <c r="H223" s="364"/>
      <c r="I223" s="364"/>
      <c r="J223" s="364"/>
      <c r="K223" s="364"/>
      <c r="L223" s="364"/>
      <c r="M223" s="364"/>
      <c r="N223" s="144"/>
      <c r="O223" s="127"/>
      <c r="P223" s="143"/>
      <c r="Q223" s="127"/>
      <c r="R223" s="341"/>
      <c r="S223" s="143"/>
      <c r="AD223" s="342"/>
      <c r="AE223" s="343"/>
    </row>
    <row r="224" spans="2:31" s="328" customFormat="1" ht="3.75" customHeight="1" x14ac:dyDescent="0.2">
      <c r="B224" s="339"/>
      <c r="C224" s="340"/>
      <c r="D224" s="143"/>
      <c r="E224" s="143"/>
      <c r="F224" s="143"/>
      <c r="G224" s="144"/>
      <c r="H224" s="144"/>
      <c r="I224" s="144"/>
      <c r="J224" s="144"/>
      <c r="K224" s="144"/>
      <c r="L224" s="144"/>
      <c r="M224" s="144"/>
      <c r="N224" s="144"/>
      <c r="O224" s="145"/>
      <c r="P224" s="143"/>
      <c r="Q224" s="145"/>
      <c r="R224" s="341"/>
      <c r="S224" s="143"/>
      <c r="AD224" s="342"/>
      <c r="AE224" s="343"/>
    </row>
    <row r="225" spans="2:31" s="328" customFormat="1" ht="14.25" customHeight="1" x14ac:dyDescent="0.2">
      <c r="B225" s="339"/>
      <c r="C225" s="340"/>
      <c r="D225" s="143"/>
      <c r="E225" s="143"/>
      <c r="F225" s="143"/>
      <c r="G225" s="364" t="s">
        <v>289</v>
      </c>
      <c r="H225" s="364"/>
      <c r="I225" s="364"/>
      <c r="J225" s="364"/>
      <c r="K225" s="364"/>
      <c r="L225" s="364"/>
      <c r="M225" s="364"/>
      <c r="N225" s="144"/>
      <c r="O225" s="127"/>
      <c r="P225" s="143"/>
      <c r="Q225" s="127"/>
      <c r="R225" s="341"/>
      <c r="S225" s="143"/>
      <c r="AD225" s="342"/>
      <c r="AE225" s="343"/>
    </row>
    <row r="226" spans="2:31" s="328" customFormat="1" ht="3.75" customHeight="1" x14ac:dyDescent="0.2">
      <c r="B226" s="339"/>
      <c r="C226" s="340"/>
      <c r="D226" s="143"/>
      <c r="E226" s="143"/>
      <c r="F226" s="143"/>
      <c r="G226" s="344"/>
      <c r="H226" s="344"/>
      <c r="I226" s="344"/>
      <c r="J226" s="344"/>
      <c r="K226" s="344"/>
      <c r="L226" s="344"/>
      <c r="M226" s="344"/>
      <c r="N226" s="144"/>
      <c r="O226" s="145"/>
      <c r="P226" s="143"/>
      <c r="Q226" s="145"/>
      <c r="R226" s="341"/>
      <c r="S226" s="143"/>
      <c r="AD226" s="342"/>
      <c r="AE226" s="343"/>
    </row>
    <row r="227" spans="2:31" s="328" customFormat="1" ht="14.25" customHeight="1" x14ac:dyDescent="0.2">
      <c r="B227" s="339"/>
      <c r="C227" s="340"/>
      <c r="D227" s="143"/>
      <c r="E227" s="143"/>
      <c r="F227" s="143"/>
      <c r="G227" s="364" t="s">
        <v>289</v>
      </c>
      <c r="H227" s="364"/>
      <c r="I227" s="364"/>
      <c r="J227" s="364"/>
      <c r="K227" s="364"/>
      <c r="L227" s="364"/>
      <c r="M227" s="364"/>
      <c r="N227" s="144"/>
      <c r="O227" s="127"/>
      <c r="P227" s="143"/>
      <c r="Q227" s="127"/>
      <c r="R227" s="341"/>
      <c r="S227" s="143"/>
      <c r="AD227" s="342"/>
      <c r="AE227" s="343"/>
    </row>
    <row r="228" spans="2:31" s="328" customFormat="1" ht="3.75" customHeight="1" x14ac:dyDescent="0.2">
      <c r="B228" s="339"/>
      <c r="C228" s="340"/>
      <c r="D228" s="143"/>
      <c r="E228" s="143"/>
      <c r="F228" s="143"/>
      <c r="G228" s="144"/>
      <c r="H228" s="144"/>
      <c r="I228" s="144"/>
      <c r="J228" s="144"/>
      <c r="K228" s="144"/>
      <c r="L228" s="144"/>
      <c r="M228" s="144"/>
      <c r="N228" s="144"/>
      <c r="O228" s="145"/>
      <c r="P228" s="143"/>
      <c r="Q228" s="145"/>
      <c r="R228" s="341"/>
      <c r="S228" s="143"/>
      <c r="AD228" s="342"/>
      <c r="AE228" s="343"/>
    </row>
    <row r="229" spans="2:31" s="328" customFormat="1" ht="14.25" customHeight="1" x14ac:dyDescent="0.2">
      <c r="B229" s="339"/>
      <c r="C229" s="340"/>
      <c r="D229" s="143"/>
      <c r="E229" s="143"/>
      <c r="F229" s="143"/>
      <c r="G229" s="364" t="s">
        <v>289</v>
      </c>
      <c r="H229" s="364"/>
      <c r="I229" s="364"/>
      <c r="J229" s="364"/>
      <c r="K229" s="364"/>
      <c r="L229" s="364"/>
      <c r="M229" s="364"/>
      <c r="N229" s="144"/>
      <c r="O229" s="127"/>
      <c r="P229" s="143"/>
      <c r="Q229" s="127"/>
      <c r="R229" s="341"/>
      <c r="S229" s="143"/>
      <c r="AD229" s="342"/>
      <c r="AE229" s="343"/>
    </row>
    <row r="230" spans="2:31" s="328" customFormat="1" ht="3.75" customHeight="1" x14ac:dyDescent="0.2">
      <c r="B230" s="339"/>
      <c r="C230" s="340"/>
      <c r="D230" s="143"/>
      <c r="E230" s="143"/>
      <c r="F230" s="143"/>
      <c r="G230" s="144"/>
      <c r="H230" s="144"/>
      <c r="I230" s="144"/>
      <c r="J230" s="144"/>
      <c r="K230" s="144"/>
      <c r="L230" s="144"/>
      <c r="M230" s="144"/>
      <c r="N230" s="144"/>
      <c r="O230" s="145"/>
      <c r="P230" s="143"/>
      <c r="Q230" s="145"/>
      <c r="R230" s="341"/>
      <c r="S230" s="143"/>
      <c r="AD230" s="342"/>
      <c r="AE230" s="343"/>
    </row>
    <row r="231" spans="2:31" s="328" customFormat="1" ht="14.25" x14ac:dyDescent="0.2">
      <c r="B231" s="339"/>
      <c r="C231" s="340"/>
      <c r="D231" s="143"/>
      <c r="E231" s="143"/>
      <c r="F231" s="143"/>
      <c r="G231" s="364" t="s">
        <v>289</v>
      </c>
      <c r="H231" s="364"/>
      <c r="I231" s="364"/>
      <c r="J231" s="364"/>
      <c r="K231" s="364"/>
      <c r="L231" s="364"/>
      <c r="M231" s="364"/>
      <c r="N231" s="144"/>
      <c r="O231" s="127"/>
      <c r="P231" s="143"/>
      <c r="Q231" s="127"/>
      <c r="R231" s="341"/>
      <c r="S231" s="143"/>
      <c r="AD231" s="342"/>
      <c r="AE231" s="343"/>
    </row>
    <row r="232" spans="2:31" ht="3.75" customHeight="1" x14ac:dyDescent="0.2">
      <c r="B232" s="12"/>
      <c r="C232" s="19"/>
      <c r="D232" s="7"/>
      <c r="E232" s="7"/>
      <c r="F232" s="7"/>
      <c r="G232" s="7"/>
      <c r="H232" s="7"/>
      <c r="I232" s="7"/>
      <c r="J232" s="7"/>
      <c r="K232" s="7"/>
      <c r="L232" s="7"/>
      <c r="M232" s="7"/>
      <c r="N232" s="143"/>
      <c r="O232" s="143"/>
      <c r="P232" s="7"/>
      <c r="Q232" s="38"/>
      <c r="R232" s="95"/>
      <c r="S232" s="7"/>
      <c r="AD232" s="324"/>
      <c r="AE232" s="323" t="s">
        <v>386</v>
      </c>
    </row>
    <row r="233" spans="2:31" ht="14.25" x14ac:dyDescent="0.2">
      <c r="B233" s="12"/>
      <c r="C233" s="19"/>
      <c r="D233" s="7"/>
      <c r="E233" s="7"/>
      <c r="F233" s="7"/>
      <c r="G233" s="364" t="s">
        <v>289</v>
      </c>
      <c r="H233" s="364"/>
      <c r="I233" s="364"/>
      <c r="J233" s="364"/>
      <c r="K233" s="364"/>
      <c r="L233" s="364"/>
      <c r="M233" s="364"/>
      <c r="N233" s="144"/>
      <c r="O233" s="127"/>
      <c r="P233" s="7"/>
      <c r="Q233" s="127"/>
      <c r="R233" s="95"/>
      <c r="S233" s="7"/>
      <c r="AD233" s="324" t="s">
        <v>387</v>
      </c>
      <c r="AE233" s="323" t="s">
        <v>289</v>
      </c>
    </row>
    <row r="234" spans="2:31" ht="4.5" customHeight="1" thickBot="1" x14ac:dyDescent="0.25">
      <c r="B234" s="12"/>
      <c r="C234" s="19"/>
      <c r="D234" s="7"/>
      <c r="E234" s="7"/>
      <c r="F234" s="7"/>
      <c r="G234" s="7"/>
      <c r="H234" s="7"/>
      <c r="I234" s="7"/>
      <c r="J234" s="7"/>
      <c r="K234" s="7"/>
      <c r="L234" s="7"/>
      <c r="M234" s="7"/>
      <c r="N234" s="143"/>
      <c r="O234" s="143"/>
      <c r="P234" s="7"/>
      <c r="Q234" s="38"/>
      <c r="R234" s="95"/>
      <c r="S234" s="7"/>
      <c r="AD234" s="324" t="s">
        <v>387</v>
      </c>
      <c r="AE234" s="323" t="s">
        <v>388</v>
      </c>
    </row>
    <row r="235" spans="2:31" ht="15.75" thickTop="1" thickBot="1" x14ac:dyDescent="0.25">
      <c r="B235" s="12"/>
      <c r="C235" s="128" t="s">
        <v>322</v>
      </c>
      <c r="D235" s="107" t="s">
        <v>321</v>
      </c>
      <c r="E235" s="7"/>
      <c r="F235" s="7"/>
      <c r="G235" s="7"/>
      <c r="H235" s="7"/>
      <c r="I235" s="7"/>
      <c r="J235" s="7"/>
      <c r="K235" s="7"/>
      <c r="L235" s="7"/>
      <c r="M235" s="7"/>
      <c r="N235" s="143"/>
      <c r="O235" s="143"/>
      <c r="P235" s="7"/>
      <c r="Q235" s="60">
        <f>SUM(Q205:Q233)</f>
        <v>0</v>
      </c>
      <c r="R235" s="95"/>
      <c r="S235" s="7"/>
      <c r="U235" s="5"/>
      <c r="AD235" s="324"/>
      <c r="AE235" s="323" t="s">
        <v>289</v>
      </c>
    </row>
    <row r="236" spans="2:31" ht="9.75" customHeight="1" thickTop="1" x14ac:dyDescent="0.2">
      <c r="B236" s="12"/>
      <c r="C236" s="19"/>
      <c r="D236" s="7"/>
      <c r="E236" s="7"/>
      <c r="F236" s="7"/>
      <c r="G236" s="7"/>
      <c r="H236" s="7"/>
      <c r="I236" s="7"/>
      <c r="J236" s="7"/>
      <c r="K236" s="7"/>
      <c r="L236" s="7"/>
      <c r="M236" s="7"/>
      <c r="N236" s="143"/>
      <c r="O236" s="143"/>
      <c r="P236" s="7"/>
      <c r="Q236" s="38"/>
      <c r="R236" s="95"/>
      <c r="S236" s="7"/>
      <c r="AD236" s="324"/>
      <c r="AE236" s="325" t="s">
        <v>389</v>
      </c>
    </row>
    <row r="237" spans="2:31" ht="14.25" x14ac:dyDescent="0.2">
      <c r="B237" s="12"/>
      <c r="C237" s="19" t="s">
        <v>310</v>
      </c>
      <c r="D237" s="7" t="s">
        <v>288</v>
      </c>
      <c r="E237" s="7"/>
      <c r="F237" s="7"/>
      <c r="G237" s="364"/>
      <c r="H237" s="364"/>
      <c r="I237" s="364"/>
      <c r="J237" s="364"/>
      <c r="K237" s="364"/>
      <c r="L237" s="364"/>
      <c r="M237" s="364"/>
      <c r="N237" s="144"/>
      <c r="O237" s="127"/>
      <c r="P237" s="7"/>
      <c r="Q237" s="127"/>
      <c r="R237" s="95"/>
      <c r="S237" s="7"/>
      <c r="AD237" s="324" t="s">
        <v>390</v>
      </c>
      <c r="AE237" s="323" t="s">
        <v>289</v>
      </c>
    </row>
    <row r="238" spans="2:31" s="328" customFormat="1" ht="3.75" customHeight="1" x14ac:dyDescent="0.2">
      <c r="B238" s="339"/>
      <c r="C238" s="340"/>
      <c r="D238" s="143"/>
      <c r="E238" s="143"/>
      <c r="F238" s="143"/>
      <c r="G238" s="144"/>
      <c r="H238" s="144"/>
      <c r="I238" s="144"/>
      <c r="J238" s="144"/>
      <c r="K238" s="144"/>
      <c r="L238" s="144"/>
      <c r="M238" s="144"/>
      <c r="N238" s="144"/>
      <c r="O238" s="145"/>
      <c r="P238" s="143"/>
      <c r="Q238" s="145"/>
      <c r="R238" s="341"/>
      <c r="S238" s="143"/>
      <c r="AD238" s="342"/>
      <c r="AE238" s="343"/>
    </row>
    <row r="239" spans="2:31" s="328" customFormat="1" ht="14.25" x14ac:dyDescent="0.2">
      <c r="B239" s="339"/>
      <c r="C239" s="340"/>
      <c r="D239" s="143"/>
      <c r="E239" s="143"/>
      <c r="F239" s="143"/>
      <c r="G239" s="364"/>
      <c r="H239" s="364"/>
      <c r="I239" s="364"/>
      <c r="J239" s="364"/>
      <c r="K239" s="364"/>
      <c r="L239" s="364"/>
      <c r="M239" s="364"/>
      <c r="N239" s="144"/>
      <c r="O239" s="127"/>
      <c r="P239" s="143"/>
      <c r="Q239" s="127"/>
      <c r="R239" s="341"/>
      <c r="S239" s="143"/>
      <c r="AD239" s="342"/>
      <c r="AE239" s="343"/>
    </row>
    <row r="240" spans="2:31" s="328" customFormat="1" ht="3.75" customHeight="1" x14ac:dyDescent="0.2">
      <c r="B240" s="339"/>
      <c r="C240" s="340"/>
      <c r="D240" s="143"/>
      <c r="E240" s="143"/>
      <c r="F240" s="143"/>
      <c r="G240" s="144"/>
      <c r="H240" s="144"/>
      <c r="I240" s="144"/>
      <c r="J240" s="144"/>
      <c r="K240" s="144"/>
      <c r="L240" s="144"/>
      <c r="M240" s="144"/>
      <c r="N240" s="144"/>
      <c r="O240" s="145"/>
      <c r="P240" s="143"/>
      <c r="Q240" s="145"/>
      <c r="R240" s="341"/>
      <c r="S240" s="143"/>
      <c r="AD240" s="342"/>
      <c r="AE240" s="343"/>
    </row>
    <row r="241" spans="2:31" s="328" customFormat="1" ht="14.25" x14ac:dyDescent="0.2">
      <c r="B241" s="339"/>
      <c r="C241" s="340"/>
      <c r="D241" s="143"/>
      <c r="E241" s="143"/>
      <c r="F241" s="143"/>
      <c r="G241" s="364"/>
      <c r="H241" s="364"/>
      <c r="I241" s="364"/>
      <c r="J241" s="364"/>
      <c r="K241" s="364"/>
      <c r="L241" s="364"/>
      <c r="M241" s="364"/>
      <c r="N241" s="144"/>
      <c r="O241" s="127"/>
      <c r="P241" s="143"/>
      <c r="Q241" s="127"/>
      <c r="R241" s="341"/>
      <c r="S241" s="143"/>
      <c r="AD241" s="342"/>
      <c r="AE241" s="343"/>
    </row>
    <row r="242" spans="2:31" s="328" customFormat="1" ht="3.75" customHeight="1" x14ac:dyDescent="0.2">
      <c r="B242" s="339"/>
      <c r="C242" s="340"/>
      <c r="D242" s="143"/>
      <c r="E242" s="143"/>
      <c r="F242" s="143"/>
      <c r="G242" s="144"/>
      <c r="H242" s="144"/>
      <c r="I242" s="144"/>
      <c r="J242" s="144"/>
      <c r="K242" s="144"/>
      <c r="L242" s="144"/>
      <c r="M242" s="144"/>
      <c r="N242" s="144"/>
      <c r="O242" s="145"/>
      <c r="P242" s="143"/>
      <c r="Q242" s="145"/>
      <c r="R242" s="341"/>
      <c r="S242" s="143"/>
      <c r="AD242" s="342"/>
      <c r="AE242" s="343"/>
    </row>
    <row r="243" spans="2:31" s="328" customFormat="1" ht="14.25" x14ac:dyDescent="0.2">
      <c r="B243" s="339"/>
      <c r="C243" s="340"/>
      <c r="D243" s="143"/>
      <c r="E243" s="143"/>
      <c r="F243" s="143"/>
      <c r="G243" s="364"/>
      <c r="H243" s="364"/>
      <c r="I243" s="364"/>
      <c r="J243" s="364"/>
      <c r="K243" s="364"/>
      <c r="L243" s="364"/>
      <c r="M243" s="364"/>
      <c r="N243" s="144"/>
      <c r="O243" s="127"/>
      <c r="P243" s="143"/>
      <c r="Q243" s="127"/>
      <c r="R243" s="341"/>
      <c r="S243" s="143"/>
      <c r="AD243" s="342"/>
      <c r="AE243" s="343"/>
    </row>
    <row r="244" spans="2:31" s="328" customFormat="1" ht="3.75" customHeight="1" x14ac:dyDescent="0.2">
      <c r="B244" s="339"/>
      <c r="C244" s="340"/>
      <c r="D244" s="143"/>
      <c r="E244" s="143"/>
      <c r="F244" s="143"/>
      <c r="G244" s="144"/>
      <c r="H244" s="144"/>
      <c r="I244" s="144"/>
      <c r="J244" s="144"/>
      <c r="K244" s="144"/>
      <c r="L244" s="144"/>
      <c r="M244" s="144"/>
      <c r="N244" s="144"/>
      <c r="O244" s="145"/>
      <c r="P244" s="143"/>
      <c r="Q244" s="145"/>
      <c r="R244" s="341"/>
      <c r="S244" s="143"/>
      <c r="AD244" s="342"/>
      <c r="AE244" s="343"/>
    </row>
    <row r="245" spans="2:31" s="328" customFormat="1" ht="14.25" x14ac:dyDescent="0.2">
      <c r="B245" s="339"/>
      <c r="C245" s="340"/>
      <c r="D245" s="143"/>
      <c r="E245" s="143"/>
      <c r="F245" s="143"/>
      <c r="G245" s="364"/>
      <c r="H245" s="364"/>
      <c r="I245" s="364"/>
      <c r="J245" s="364"/>
      <c r="K245" s="364"/>
      <c r="L245" s="364"/>
      <c r="M245" s="364"/>
      <c r="N245" s="144"/>
      <c r="O245" s="127"/>
      <c r="P245" s="143"/>
      <c r="Q245" s="127"/>
      <c r="R245" s="341"/>
      <c r="S245" s="143"/>
      <c r="AD245" s="342"/>
      <c r="AE245" s="343"/>
    </row>
    <row r="246" spans="2:31" s="328" customFormat="1" ht="8.25" customHeight="1" x14ac:dyDescent="0.2">
      <c r="B246" s="339"/>
      <c r="C246" s="340"/>
      <c r="D246" s="143"/>
      <c r="E246" s="143"/>
      <c r="F246" s="143"/>
      <c r="G246" s="144"/>
      <c r="H246" s="144"/>
      <c r="I246" s="144"/>
      <c r="J246" s="144"/>
      <c r="K246" s="144"/>
      <c r="L246" s="144"/>
      <c r="M246" s="144"/>
      <c r="N246" s="144"/>
      <c r="O246" s="145"/>
      <c r="P246" s="143"/>
      <c r="Q246" s="145"/>
      <c r="R246" s="341"/>
      <c r="S246" s="143"/>
      <c r="AD246" s="342"/>
      <c r="AE246" s="343"/>
    </row>
    <row r="247" spans="2:31" s="328" customFormat="1" ht="14.25" x14ac:dyDescent="0.2">
      <c r="B247" s="339"/>
      <c r="C247" s="19" t="s">
        <v>313</v>
      </c>
      <c r="D247" s="7" t="s">
        <v>298</v>
      </c>
      <c r="E247" s="143"/>
      <c r="F247" s="143"/>
      <c r="G247" s="364"/>
      <c r="H247" s="364"/>
      <c r="I247" s="364"/>
      <c r="J247" s="364"/>
      <c r="K247" s="364"/>
      <c r="L247" s="364"/>
      <c r="M247" s="364"/>
      <c r="N247" s="144"/>
      <c r="O247" s="127"/>
      <c r="P247" s="143"/>
      <c r="Q247" s="127"/>
      <c r="R247" s="341"/>
      <c r="S247" s="143"/>
      <c r="AD247" s="342"/>
      <c r="AE247" s="343"/>
    </row>
    <row r="248" spans="2:31" ht="3" customHeight="1" x14ac:dyDescent="0.2">
      <c r="B248" s="12"/>
      <c r="C248" s="19"/>
      <c r="D248" s="7"/>
      <c r="E248" s="7"/>
      <c r="F248" s="7"/>
      <c r="G248" s="7"/>
      <c r="H248" s="7"/>
      <c r="I248" s="7"/>
      <c r="J248" s="7"/>
      <c r="K248" s="7"/>
      <c r="L248" s="7"/>
      <c r="M248" s="7"/>
      <c r="N248" s="143"/>
      <c r="O248" s="143"/>
      <c r="P248" s="7"/>
      <c r="Q248" s="38"/>
      <c r="R248" s="95"/>
      <c r="S248" s="7"/>
      <c r="AE248" s="323" t="s">
        <v>391</v>
      </c>
    </row>
    <row r="249" spans="2:31" ht="14.25" customHeight="1" x14ac:dyDescent="0.2">
      <c r="B249" s="12"/>
      <c r="C249" s="19"/>
      <c r="D249" s="7"/>
      <c r="E249" s="7"/>
      <c r="F249" s="7"/>
      <c r="G249" s="364"/>
      <c r="H249" s="364"/>
      <c r="I249" s="364"/>
      <c r="J249" s="364"/>
      <c r="K249" s="364"/>
      <c r="L249" s="364"/>
      <c r="M249" s="364"/>
      <c r="N249" s="143"/>
      <c r="O249" s="127"/>
      <c r="P249" s="7"/>
      <c r="Q249" s="127"/>
      <c r="R249" s="95"/>
      <c r="S249" s="7"/>
    </row>
    <row r="250" spans="2:31" ht="3" customHeight="1" x14ac:dyDescent="0.2">
      <c r="B250" s="12"/>
      <c r="C250" s="19"/>
      <c r="D250" s="7"/>
      <c r="E250" s="7"/>
      <c r="F250" s="7"/>
      <c r="G250" s="7"/>
      <c r="H250" s="7"/>
      <c r="I250" s="7"/>
      <c r="J250" s="7"/>
      <c r="K250" s="7"/>
      <c r="L250" s="7"/>
      <c r="M250" s="7"/>
      <c r="N250" s="143"/>
      <c r="O250" s="143"/>
      <c r="P250" s="7"/>
      <c r="Q250" s="38"/>
      <c r="R250" s="95"/>
      <c r="S250" s="7"/>
    </row>
    <row r="251" spans="2:31" ht="14.25" customHeight="1" x14ac:dyDescent="0.2">
      <c r="B251" s="12"/>
      <c r="C251" s="19"/>
      <c r="D251" s="7"/>
      <c r="E251" s="7"/>
      <c r="F251" s="7"/>
      <c r="G251" s="364"/>
      <c r="H251" s="364"/>
      <c r="I251" s="364"/>
      <c r="J251" s="364"/>
      <c r="K251" s="364"/>
      <c r="L251" s="364"/>
      <c r="M251" s="364"/>
      <c r="N251" s="143"/>
      <c r="O251" s="127"/>
      <c r="P251" s="7"/>
      <c r="Q251" s="127"/>
      <c r="R251" s="95"/>
      <c r="S251" s="7"/>
    </row>
    <row r="252" spans="2:31" ht="3" customHeight="1" x14ac:dyDescent="0.2">
      <c r="B252" s="12"/>
      <c r="C252" s="19"/>
      <c r="D252" s="7"/>
      <c r="E252" s="7"/>
      <c r="F252" s="7"/>
      <c r="G252" s="7"/>
      <c r="H252" s="7"/>
      <c r="I252" s="7"/>
      <c r="J252" s="7"/>
      <c r="K252" s="7"/>
      <c r="L252" s="7"/>
      <c r="M252" s="7"/>
      <c r="N252" s="143"/>
      <c r="O252" s="143"/>
      <c r="P252" s="7"/>
      <c r="Q252" s="38"/>
      <c r="R252" s="95"/>
      <c r="S252" s="7"/>
    </row>
    <row r="253" spans="2:31" ht="14.25" customHeight="1" x14ac:dyDescent="0.2">
      <c r="B253" s="12"/>
      <c r="C253" s="19"/>
      <c r="D253" s="7"/>
      <c r="E253" s="7"/>
      <c r="F253" s="7"/>
      <c r="G253" s="364"/>
      <c r="H253" s="364"/>
      <c r="I253" s="364"/>
      <c r="J253" s="364"/>
      <c r="K253" s="364"/>
      <c r="L253" s="364"/>
      <c r="M253" s="364"/>
      <c r="N253" s="143"/>
      <c r="O253" s="127"/>
      <c r="P253" s="7"/>
      <c r="Q253" s="127"/>
      <c r="R253" s="95"/>
      <c r="S253" s="7"/>
    </row>
    <row r="254" spans="2:31" ht="3" customHeight="1" x14ac:dyDescent="0.2">
      <c r="B254" s="12"/>
      <c r="C254" s="19"/>
      <c r="D254" s="7"/>
      <c r="E254" s="7"/>
      <c r="F254" s="7"/>
      <c r="G254" s="7"/>
      <c r="H254" s="7"/>
      <c r="I254" s="7"/>
      <c r="J254" s="7"/>
      <c r="K254" s="7"/>
      <c r="L254" s="7"/>
      <c r="M254" s="7"/>
      <c r="N254" s="143"/>
      <c r="O254" s="143"/>
      <c r="P254" s="7"/>
      <c r="Q254" s="38"/>
      <c r="R254" s="95"/>
      <c r="S254" s="7"/>
    </row>
    <row r="255" spans="2:31" ht="14.25" customHeight="1" x14ac:dyDescent="0.2">
      <c r="B255" s="12"/>
      <c r="C255" s="19"/>
      <c r="D255" s="7"/>
      <c r="E255" s="7"/>
      <c r="F255" s="7"/>
      <c r="G255" s="364"/>
      <c r="H255" s="364"/>
      <c r="I255" s="364"/>
      <c r="J255" s="364"/>
      <c r="K255" s="364"/>
      <c r="L255" s="364"/>
      <c r="M255" s="364"/>
      <c r="N255" s="143"/>
      <c r="O255" s="127"/>
      <c r="P255" s="7"/>
      <c r="Q255" s="127"/>
      <c r="R255" s="95"/>
      <c r="S255" s="7"/>
    </row>
    <row r="256" spans="2:31" ht="3" customHeight="1" x14ac:dyDescent="0.2">
      <c r="B256" s="12"/>
      <c r="C256" s="19"/>
      <c r="D256" s="7"/>
      <c r="E256" s="7"/>
      <c r="F256" s="7"/>
      <c r="G256" s="7"/>
      <c r="H256" s="7"/>
      <c r="I256" s="7"/>
      <c r="J256" s="7"/>
      <c r="K256" s="7"/>
      <c r="L256" s="7"/>
      <c r="M256" s="7"/>
      <c r="N256" s="143"/>
      <c r="O256" s="143"/>
      <c r="P256" s="7"/>
      <c r="Q256" s="38"/>
      <c r="R256" s="95"/>
      <c r="S256" s="7"/>
    </row>
    <row r="257" spans="2:31" ht="14.25" customHeight="1" x14ac:dyDescent="0.2">
      <c r="B257" s="12"/>
      <c r="C257" s="19"/>
      <c r="D257" s="7"/>
      <c r="E257" s="7"/>
      <c r="F257" s="7"/>
      <c r="G257" s="364"/>
      <c r="H257" s="364"/>
      <c r="I257" s="364"/>
      <c r="J257" s="364"/>
      <c r="K257" s="364"/>
      <c r="L257" s="364"/>
      <c r="M257" s="364"/>
      <c r="N257" s="143"/>
      <c r="O257" s="127"/>
      <c r="P257" s="7"/>
      <c r="Q257" s="127"/>
      <c r="R257" s="95"/>
      <c r="S257" s="7"/>
    </row>
    <row r="258" spans="2:31" ht="3" customHeight="1" x14ac:dyDescent="0.2">
      <c r="B258" s="12"/>
      <c r="C258" s="19"/>
      <c r="D258" s="7"/>
      <c r="E258" s="7"/>
      <c r="F258" s="7"/>
      <c r="G258" s="7"/>
      <c r="H258" s="7"/>
      <c r="I258" s="7"/>
      <c r="J258" s="7"/>
      <c r="K258" s="7"/>
      <c r="L258" s="7"/>
      <c r="M258" s="7"/>
      <c r="N258" s="143"/>
      <c r="O258" s="143"/>
      <c r="P258" s="7"/>
      <c r="Q258" s="38"/>
      <c r="R258" s="95"/>
      <c r="S258" s="7"/>
    </row>
    <row r="259" spans="2:31" ht="14.25" customHeight="1" x14ac:dyDescent="0.2">
      <c r="B259" s="12"/>
      <c r="C259" s="19"/>
      <c r="D259" s="7"/>
      <c r="E259" s="7"/>
      <c r="F259" s="7"/>
      <c r="G259" s="364"/>
      <c r="H259" s="364"/>
      <c r="I259" s="364"/>
      <c r="J259" s="364"/>
      <c r="K259" s="364"/>
      <c r="L259" s="364"/>
      <c r="M259" s="364"/>
      <c r="N259" s="143"/>
      <c r="O259" s="127"/>
      <c r="P259" s="7"/>
      <c r="Q259" s="127"/>
      <c r="R259" s="95"/>
      <c r="S259" s="7"/>
    </row>
    <row r="260" spans="2:31" ht="3" customHeight="1" x14ac:dyDescent="0.2">
      <c r="B260" s="12"/>
      <c r="C260" s="19"/>
      <c r="D260" s="7"/>
      <c r="E260" s="7"/>
      <c r="F260" s="7"/>
      <c r="G260" s="7"/>
      <c r="H260" s="7"/>
      <c r="I260" s="7"/>
      <c r="J260" s="7"/>
      <c r="K260" s="7"/>
      <c r="L260" s="7"/>
      <c r="M260" s="7"/>
      <c r="N260" s="143"/>
      <c r="O260" s="143"/>
      <c r="P260" s="7"/>
      <c r="Q260" s="38"/>
      <c r="R260" s="95"/>
      <c r="S260" s="7"/>
    </row>
    <row r="261" spans="2:31" ht="14.25" customHeight="1" x14ac:dyDescent="0.2">
      <c r="B261" s="12"/>
      <c r="C261" s="19"/>
      <c r="D261" s="7"/>
      <c r="E261" s="7"/>
      <c r="F261" s="7"/>
      <c r="G261" s="364"/>
      <c r="H261" s="364"/>
      <c r="I261" s="364"/>
      <c r="J261" s="364"/>
      <c r="K261" s="364"/>
      <c r="L261" s="364"/>
      <c r="M261" s="364"/>
      <c r="N261" s="143"/>
      <c r="O261" s="127"/>
      <c r="P261" s="7"/>
      <c r="Q261" s="127"/>
      <c r="R261" s="95"/>
      <c r="S261" s="7"/>
    </row>
    <row r="262" spans="2:31" ht="3.75" customHeight="1" x14ac:dyDescent="0.2">
      <c r="B262" s="12"/>
      <c r="C262" s="19"/>
      <c r="D262" s="7"/>
      <c r="E262" s="7"/>
      <c r="F262" s="7"/>
      <c r="G262" s="7"/>
      <c r="H262" s="7"/>
      <c r="I262" s="7"/>
      <c r="J262" s="7"/>
      <c r="K262" s="7"/>
      <c r="L262" s="7"/>
      <c r="M262" s="7"/>
      <c r="N262" s="143"/>
      <c r="O262" s="143"/>
      <c r="P262" s="7"/>
      <c r="Q262" s="38"/>
      <c r="R262" s="95"/>
      <c r="S262" s="7"/>
    </row>
    <row r="263" spans="2:31" ht="14.25" customHeight="1" x14ac:dyDescent="0.2">
      <c r="B263" s="12"/>
      <c r="C263" s="19"/>
      <c r="D263" s="7"/>
      <c r="E263" s="7"/>
      <c r="F263" s="7"/>
      <c r="G263" s="364"/>
      <c r="H263" s="364"/>
      <c r="I263" s="364"/>
      <c r="J263" s="364"/>
      <c r="K263" s="364"/>
      <c r="L263" s="364"/>
      <c r="M263" s="364"/>
      <c r="N263" s="143"/>
      <c r="O263" s="127"/>
      <c r="P263" s="7"/>
      <c r="Q263" s="127"/>
      <c r="R263" s="95"/>
      <c r="S263" s="7"/>
    </row>
    <row r="264" spans="2:31" ht="3.75" customHeight="1" x14ac:dyDescent="0.2">
      <c r="B264" s="12"/>
      <c r="C264" s="19"/>
      <c r="D264" s="7"/>
      <c r="E264" s="7"/>
      <c r="F264" s="7"/>
      <c r="G264" s="7"/>
      <c r="H264" s="7"/>
      <c r="I264" s="7"/>
      <c r="J264" s="7"/>
      <c r="K264" s="7"/>
      <c r="L264" s="7"/>
      <c r="M264" s="7"/>
      <c r="N264" s="143"/>
      <c r="O264" s="143"/>
      <c r="P264" s="7"/>
      <c r="Q264" s="38"/>
      <c r="R264" s="95"/>
      <c r="S264" s="7"/>
    </row>
    <row r="265" spans="2:31" ht="14.25" customHeight="1" x14ac:dyDescent="0.2">
      <c r="B265" s="12"/>
      <c r="C265" s="19"/>
      <c r="D265" s="7"/>
      <c r="E265" s="7"/>
      <c r="F265" s="7"/>
      <c r="G265" s="364"/>
      <c r="H265" s="364"/>
      <c r="I265" s="364"/>
      <c r="J265" s="364"/>
      <c r="K265" s="364"/>
      <c r="L265" s="364"/>
      <c r="M265" s="364"/>
      <c r="N265" s="143"/>
      <c r="O265" s="127"/>
      <c r="P265" s="7"/>
      <c r="Q265" s="127"/>
      <c r="R265" s="95"/>
      <c r="S265" s="7"/>
    </row>
    <row r="266" spans="2:31" ht="3" customHeight="1" x14ac:dyDescent="0.2">
      <c r="B266" s="12"/>
      <c r="C266" s="19"/>
      <c r="D266" s="7"/>
      <c r="E266" s="7"/>
      <c r="F266" s="7"/>
      <c r="G266" s="7"/>
      <c r="H266" s="7"/>
      <c r="I266" s="7"/>
      <c r="J266" s="7"/>
      <c r="K266" s="7"/>
      <c r="L266" s="7"/>
      <c r="M266" s="7"/>
      <c r="N266" s="143"/>
      <c r="O266" s="143"/>
      <c r="P266" s="7"/>
      <c r="Q266" s="38"/>
      <c r="R266" s="95"/>
      <c r="S266" s="7"/>
    </row>
    <row r="267" spans="2:31" ht="14.25" x14ac:dyDescent="0.2">
      <c r="B267" s="12"/>
      <c r="E267" s="7"/>
      <c r="F267" s="7"/>
      <c r="G267" s="364"/>
      <c r="H267" s="364"/>
      <c r="I267" s="364"/>
      <c r="J267" s="364"/>
      <c r="K267" s="364"/>
      <c r="L267" s="364"/>
      <c r="M267" s="364"/>
      <c r="N267" s="144"/>
      <c r="O267" s="127"/>
      <c r="P267" s="7"/>
      <c r="Q267" s="127"/>
      <c r="R267" s="95"/>
      <c r="S267" s="7"/>
      <c r="AD267" s="324"/>
      <c r="AE267" s="323" t="s">
        <v>289</v>
      </c>
    </row>
    <row r="268" spans="2:31" ht="3.75" customHeight="1" thickBot="1" x14ac:dyDescent="0.25">
      <c r="B268" s="12"/>
      <c r="C268" s="19"/>
      <c r="D268" s="7"/>
      <c r="E268" s="7"/>
      <c r="F268" s="7"/>
      <c r="G268" s="7"/>
      <c r="H268" s="7"/>
      <c r="I268" s="7"/>
      <c r="J268" s="7"/>
      <c r="K268" s="7"/>
      <c r="L268" s="7"/>
      <c r="M268" s="7"/>
      <c r="N268" s="143"/>
      <c r="O268" s="143"/>
      <c r="P268" s="7"/>
      <c r="Q268" s="38"/>
      <c r="R268" s="95"/>
      <c r="S268" s="7"/>
      <c r="AD268" s="324"/>
      <c r="AE268" s="323" t="s">
        <v>392</v>
      </c>
    </row>
    <row r="269" spans="2:31" ht="15.75" thickTop="1" thickBot="1" x14ac:dyDescent="0.25">
      <c r="B269" s="12"/>
      <c r="C269" s="128" t="s">
        <v>324</v>
      </c>
      <c r="D269" s="107" t="s">
        <v>323</v>
      </c>
      <c r="E269" s="7"/>
      <c r="F269" s="7"/>
      <c r="G269" s="7"/>
      <c r="H269" s="7"/>
      <c r="I269" s="7"/>
      <c r="J269" s="7"/>
      <c r="K269" s="7"/>
      <c r="L269" s="7"/>
      <c r="M269" s="7"/>
      <c r="N269" s="143"/>
      <c r="O269" s="143"/>
      <c r="P269" s="7"/>
      <c r="Q269" s="60">
        <f>SUM(Q237:Q267)</f>
        <v>0</v>
      </c>
      <c r="R269" s="95"/>
      <c r="S269" s="7"/>
      <c r="U269" s="5"/>
      <c r="AD269" s="324"/>
      <c r="AE269" s="323" t="s">
        <v>393</v>
      </c>
    </row>
    <row r="270" spans="2:31" ht="9.75" customHeight="1" thickTop="1" x14ac:dyDescent="0.2">
      <c r="B270" s="12"/>
      <c r="C270" s="19"/>
      <c r="D270" s="7"/>
      <c r="E270" s="7"/>
      <c r="F270" s="7"/>
      <c r="G270" s="7"/>
      <c r="H270" s="7"/>
      <c r="I270" s="7"/>
      <c r="J270" s="7"/>
      <c r="K270" s="7"/>
      <c r="L270" s="7"/>
      <c r="M270" s="7"/>
      <c r="N270" s="143"/>
      <c r="O270" s="143"/>
      <c r="P270" s="7"/>
      <c r="Q270" s="38"/>
      <c r="R270" s="95"/>
      <c r="S270" s="7"/>
      <c r="AD270" s="324"/>
      <c r="AE270" s="323" t="s">
        <v>289</v>
      </c>
    </row>
    <row r="271" spans="2:31" ht="14.25" x14ac:dyDescent="0.2">
      <c r="B271" s="12"/>
      <c r="C271" s="19" t="s">
        <v>314</v>
      </c>
      <c r="D271" s="7" t="s">
        <v>288</v>
      </c>
      <c r="E271" s="7"/>
      <c r="F271" s="7"/>
      <c r="G271" s="364" t="s">
        <v>289</v>
      </c>
      <c r="H271" s="364"/>
      <c r="I271" s="364"/>
      <c r="J271" s="364"/>
      <c r="K271" s="364"/>
      <c r="L271" s="364"/>
      <c r="M271" s="364"/>
      <c r="N271" s="144"/>
      <c r="O271" s="127"/>
      <c r="P271" s="7"/>
      <c r="Q271" s="127"/>
      <c r="R271" s="95"/>
      <c r="S271" s="7"/>
      <c r="AD271" s="324" t="s">
        <v>394</v>
      </c>
      <c r="AE271" s="323" t="s">
        <v>395</v>
      </c>
    </row>
    <row r="272" spans="2:31" s="328" customFormat="1" ht="3.75" customHeight="1" x14ac:dyDescent="0.2">
      <c r="B272" s="339"/>
      <c r="C272" s="340"/>
      <c r="D272" s="143"/>
      <c r="E272" s="143"/>
      <c r="F272" s="143"/>
      <c r="G272" s="144"/>
      <c r="H272" s="144"/>
      <c r="I272" s="144"/>
      <c r="J272" s="144"/>
      <c r="K272" s="144"/>
      <c r="L272" s="144"/>
      <c r="M272" s="144"/>
      <c r="N272" s="144"/>
      <c r="O272" s="145"/>
      <c r="P272" s="143"/>
      <c r="Q272" s="145"/>
      <c r="R272" s="341"/>
      <c r="S272" s="143"/>
      <c r="AD272" s="342"/>
      <c r="AE272" s="343"/>
    </row>
    <row r="273" spans="2:31" s="328" customFormat="1" ht="14.25" x14ac:dyDescent="0.2">
      <c r="B273" s="339"/>
      <c r="C273" s="340"/>
      <c r="D273" s="143"/>
      <c r="E273" s="143"/>
      <c r="F273" s="143"/>
      <c r="G273" s="364" t="s">
        <v>289</v>
      </c>
      <c r="H273" s="364"/>
      <c r="I273" s="364"/>
      <c r="J273" s="364"/>
      <c r="K273" s="364"/>
      <c r="L273" s="364"/>
      <c r="M273" s="364"/>
      <c r="N273" s="144"/>
      <c r="O273" s="127"/>
      <c r="P273" s="143"/>
      <c r="Q273" s="127"/>
      <c r="R273" s="341"/>
      <c r="S273" s="143"/>
      <c r="AD273" s="342"/>
      <c r="AE273" s="343"/>
    </row>
    <row r="274" spans="2:31" s="328" customFormat="1" ht="3.75" customHeight="1" x14ac:dyDescent="0.2">
      <c r="B274" s="339"/>
      <c r="C274" s="340"/>
      <c r="D274" s="143"/>
      <c r="E274" s="143"/>
      <c r="F274" s="143"/>
      <c r="G274" s="144"/>
      <c r="H274" s="144"/>
      <c r="I274" s="144"/>
      <c r="J274" s="144"/>
      <c r="K274" s="144"/>
      <c r="L274" s="144"/>
      <c r="M274" s="144"/>
      <c r="N274" s="144"/>
      <c r="O274" s="145"/>
      <c r="P274" s="143"/>
      <c r="Q274" s="145"/>
      <c r="R274" s="341"/>
      <c r="S274" s="143"/>
      <c r="AD274" s="342"/>
      <c r="AE274" s="343"/>
    </row>
    <row r="275" spans="2:31" s="328" customFormat="1" ht="14.25" x14ac:dyDescent="0.2">
      <c r="B275" s="339"/>
      <c r="C275" s="340"/>
      <c r="D275" s="143"/>
      <c r="E275" s="143"/>
      <c r="F275" s="143"/>
      <c r="G275" s="364" t="s">
        <v>289</v>
      </c>
      <c r="H275" s="364"/>
      <c r="I275" s="364"/>
      <c r="J275" s="364"/>
      <c r="K275" s="364"/>
      <c r="L275" s="364"/>
      <c r="M275" s="364"/>
      <c r="N275" s="144"/>
      <c r="O275" s="127"/>
      <c r="P275" s="143"/>
      <c r="Q275" s="127"/>
      <c r="R275" s="341"/>
      <c r="S275" s="143"/>
      <c r="AD275" s="342"/>
      <c r="AE275" s="343"/>
    </row>
    <row r="276" spans="2:31" s="328" customFormat="1" ht="3.75" customHeight="1" x14ac:dyDescent="0.2">
      <c r="B276" s="339"/>
      <c r="C276" s="340"/>
      <c r="D276" s="143"/>
      <c r="E276" s="143"/>
      <c r="F276" s="143"/>
      <c r="G276" s="144"/>
      <c r="H276" s="144"/>
      <c r="I276" s="144"/>
      <c r="J276" s="144"/>
      <c r="K276" s="144"/>
      <c r="L276" s="144"/>
      <c r="M276" s="144"/>
      <c r="N276" s="144"/>
      <c r="O276" s="145"/>
      <c r="P276" s="143"/>
      <c r="Q276" s="145"/>
      <c r="R276" s="341"/>
      <c r="S276" s="143"/>
      <c r="AD276" s="342"/>
      <c r="AE276" s="343"/>
    </row>
    <row r="277" spans="2:31" s="328" customFormat="1" ht="14.25" x14ac:dyDescent="0.2">
      <c r="B277" s="339"/>
      <c r="C277" s="340"/>
      <c r="D277" s="143"/>
      <c r="E277" s="143"/>
      <c r="F277" s="143"/>
      <c r="G277" s="364" t="s">
        <v>289</v>
      </c>
      <c r="H277" s="364"/>
      <c r="I277" s="364"/>
      <c r="J277" s="364"/>
      <c r="K277" s="364"/>
      <c r="L277" s="364"/>
      <c r="M277" s="364"/>
      <c r="N277" s="144"/>
      <c r="O277" s="127"/>
      <c r="P277" s="143"/>
      <c r="Q277" s="127"/>
      <c r="R277" s="341"/>
      <c r="S277" s="143"/>
      <c r="AD277" s="342"/>
      <c r="AE277" s="343"/>
    </row>
    <row r="278" spans="2:31" s="328" customFormat="1" ht="3.75" customHeight="1" x14ac:dyDescent="0.2">
      <c r="B278" s="339"/>
      <c r="C278" s="340"/>
      <c r="D278" s="143"/>
      <c r="E278" s="143"/>
      <c r="F278" s="143"/>
      <c r="G278" s="144"/>
      <c r="H278" s="144"/>
      <c r="I278" s="144"/>
      <c r="J278" s="144"/>
      <c r="K278" s="144"/>
      <c r="L278" s="144"/>
      <c r="M278" s="144"/>
      <c r="N278" s="144"/>
      <c r="O278" s="145"/>
      <c r="P278" s="143"/>
      <c r="Q278" s="145"/>
      <c r="R278" s="341"/>
      <c r="S278" s="143"/>
      <c r="AD278" s="342"/>
      <c r="AE278" s="343"/>
    </row>
    <row r="279" spans="2:31" s="328" customFormat="1" ht="14.25" x14ac:dyDescent="0.2">
      <c r="B279" s="339"/>
      <c r="C279" s="340"/>
      <c r="D279" s="143"/>
      <c r="E279" s="143"/>
      <c r="F279" s="143"/>
      <c r="G279" s="364" t="s">
        <v>289</v>
      </c>
      <c r="H279" s="364"/>
      <c r="I279" s="364"/>
      <c r="J279" s="364"/>
      <c r="K279" s="364"/>
      <c r="L279" s="364"/>
      <c r="M279" s="364"/>
      <c r="N279" s="144"/>
      <c r="O279" s="127"/>
      <c r="P279" s="143"/>
      <c r="Q279" s="127"/>
      <c r="R279" s="341"/>
      <c r="S279" s="143"/>
      <c r="AD279" s="342"/>
      <c r="AE279" s="343"/>
    </row>
    <row r="280" spans="2:31" s="328" customFormat="1" ht="8.25" customHeight="1" x14ac:dyDescent="0.2">
      <c r="B280" s="339"/>
      <c r="C280" s="340"/>
      <c r="D280" s="143"/>
      <c r="E280" s="143"/>
      <c r="F280" s="143"/>
      <c r="G280" s="144"/>
      <c r="H280" s="144"/>
      <c r="I280" s="144"/>
      <c r="J280" s="144"/>
      <c r="K280" s="144"/>
      <c r="L280" s="144"/>
      <c r="M280" s="144"/>
      <c r="N280" s="144"/>
      <c r="O280" s="145"/>
      <c r="P280" s="143"/>
      <c r="Q280" s="145"/>
      <c r="R280" s="341"/>
      <c r="S280" s="143"/>
      <c r="AD280" s="342"/>
      <c r="AE280" s="343"/>
    </row>
    <row r="281" spans="2:31" s="328" customFormat="1" ht="14.25" x14ac:dyDescent="0.2">
      <c r="B281" s="339"/>
      <c r="C281" s="19" t="s">
        <v>315</v>
      </c>
      <c r="D281" s="7" t="s">
        <v>298</v>
      </c>
      <c r="F281" s="143"/>
      <c r="G281" s="354" t="s">
        <v>289</v>
      </c>
      <c r="H281" s="354"/>
      <c r="I281" s="354"/>
      <c r="J281" s="354"/>
      <c r="K281" s="354"/>
      <c r="L281" s="354"/>
      <c r="M281" s="354"/>
      <c r="N281" s="144"/>
      <c r="O281" s="127"/>
      <c r="P281" s="143"/>
      <c r="Q281" s="127"/>
      <c r="R281" s="341"/>
      <c r="S281" s="143"/>
      <c r="AD281" s="342"/>
      <c r="AE281" s="343"/>
    </row>
    <row r="282" spans="2:31" ht="3.75" customHeight="1" x14ac:dyDescent="0.2">
      <c r="B282" s="12"/>
      <c r="C282" s="19"/>
      <c r="D282" s="7"/>
      <c r="E282" s="7"/>
      <c r="F282" s="7"/>
      <c r="G282" s="7"/>
      <c r="H282" s="7"/>
      <c r="I282" s="7"/>
      <c r="J282" s="7"/>
      <c r="K282" s="7"/>
      <c r="L282" s="7"/>
      <c r="M282" s="7"/>
      <c r="N282" s="143"/>
      <c r="O282" s="143"/>
      <c r="P282" s="7"/>
      <c r="Q282" s="38"/>
      <c r="R282" s="95"/>
      <c r="S282" s="7"/>
      <c r="AD282" s="324"/>
      <c r="AE282" s="323" t="s">
        <v>289</v>
      </c>
    </row>
    <row r="283" spans="2:31" ht="14.25" customHeight="1" x14ac:dyDescent="0.2">
      <c r="B283" s="7"/>
      <c r="C283" s="19"/>
      <c r="D283" s="7"/>
      <c r="E283" s="7"/>
      <c r="F283" s="7"/>
      <c r="G283" s="354" t="s">
        <v>289</v>
      </c>
      <c r="H283" s="354"/>
      <c r="I283" s="354"/>
      <c r="J283" s="354"/>
      <c r="K283" s="354"/>
      <c r="L283" s="354"/>
      <c r="M283" s="354"/>
      <c r="N283" s="143"/>
      <c r="O283" s="127"/>
      <c r="P283" s="7"/>
      <c r="Q283" s="127"/>
      <c r="R283" s="95"/>
      <c r="S283" s="7"/>
      <c r="AD283" s="324"/>
    </row>
    <row r="284" spans="2:31" ht="3.75" customHeight="1" x14ac:dyDescent="0.2">
      <c r="B284" s="7"/>
      <c r="C284" s="19"/>
      <c r="D284" s="7"/>
      <c r="E284" s="7"/>
      <c r="F284" s="7"/>
      <c r="G284" s="7"/>
      <c r="H284" s="7"/>
      <c r="I284" s="7"/>
      <c r="J284" s="7"/>
      <c r="K284" s="7"/>
      <c r="L284" s="7"/>
      <c r="M284" s="7"/>
      <c r="N284" s="143"/>
      <c r="O284" s="143"/>
      <c r="P284" s="7"/>
      <c r="Q284" s="38"/>
      <c r="R284" s="95"/>
      <c r="S284" s="7"/>
      <c r="AD284" s="324"/>
    </row>
    <row r="285" spans="2:31" ht="14.25" customHeight="1" x14ac:dyDescent="0.2">
      <c r="B285" s="7"/>
      <c r="C285" s="19"/>
      <c r="D285" s="7"/>
      <c r="E285" s="7"/>
      <c r="F285" s="7"/>
      <c r="G285" s="354" t="s">
        <v>289</v>
      </c>
      <c r="H285" s="354"/>
      <c r="I285" s="354"/>
      <c r="J285" s="354"/>
      <c r="K285" s="354"/>
      <c r="L285" s="354"/>
      <c r="M285" s="354"/>
      <c r="N285" s="143"/>
      <c r="O285" s="127"/>
      <c r="P285" s="7"/>
      <c r="Q285" s="127"/>
      <c r="R285" s="95"/>
      <c r="S285" s="7"/>
      <c r="AD285" s="324"/>
    </row>
    <row r="286" spans="2:31" ht="3.75" customHeight="1" x14ac:dyDescent="0.2">
      <c r="B286" s="7"/>
      <c r="C286" s="19"/>
      <c r="D286" s="7"/>
      <c r="E286" s="7"/>
      <c r="F286" s="7"/>
      <c r="G286" s="7"/>
      <c r="H286" s="7"/>
      <c r="I286" s="7"/>
      <c r="J286" s="7"/>
      <c r="K286" s="7"/>
      <c r="L286" s="7"/>
      <c r="M286" s="7"/>
      <c r="N286" s="143"/>
      <c r="O286" s="143"/>
      <c r="P286" s="7"/>
      <c r="Q286" s="38"/>
      <c r="R286" s="95"/>
      <c r="S286" s="7"/>
      <c r="AD286" s="324"/>
    </row>
    <row r="287" spans="2:31" ht="14.25" customHeight="1" x14ac:dyDescent="0.2">
      <c r="B287" s="7"/>
      <c r="C287" s="19"/>
      <c r="D287" s="7"/>
      <c r="E287" s="7"/>
      <c r="F287" s="7"/>
      <c r="G287" s="354" t="s">
        <v>289</v>
      </c>
      <c r="H287" s="354"/>
      <c r="I287" s="354"/>
      <c r="J287" s="354"/>
      <c r="K287" s="354"/>
      <c r="L287" s="354"/>
      <c r="M287" s="354"/>
      <c r="N287" s="143"/>
      <c r="O287" s="127"/>
      <c r="P287" s="7"/>
      <c r="Q287" s="127"/>
      <c r="R287" s="95"/>
      <c r="S287" s="7"/>
      <c r="AD287" s="324"/>
    </row>
    <row r="288" spans="2:31" ht="3.75" customHeight="1" x14ac:dyDescent="0.2">
      <c r="B288" s="7"/>
      <c r="C288" s="19"/>
      <c r="D288" s="7"/>
      <c r="E288" s="7"/>
      <c r="F288" s="7"/>
      <c r="G288" s="7"/>
      <c r="H288" s="7"/>
      <c r="I288" s="7"/>
      <c r="J288" s="7"/>
      <c r="K288" s="7"/>
      <c r="L288" s="7"/>
      <c r="M288" s="7"/>
      <c r="N288" s="143"/>
      <c r="O288" s="143"/>
      <c r="P288" s="7"/>
      <c r="Q288" s="38"/>
      <c r="R288" s="95"/>
      <c r="S288" s="7"/>
      <c r="AD288" s="324"/>
    </row>
    <row r="289" spans="2:31" ht="14.25" customHeight="1" x14ac:dyDescent="0.2">
      <c r="B289" s="7"/>
      <c r="C289" s="19"/>
      <c r="D289" s="7"/>
      <c r="E289" s="7"/>
      <c r="F289" s="7"/>
      <c r="G289" s="354" t="s">
        <v>289</v>
      </c>
      <c r="H289" s="354"/>
      <c r="I289" s="354"/>
      <c r="J289" s="354"/>
      <c r="K289" s="354"/>
      <c r="L289" s="354"/>
      <c r="M289" s="354"/>
      <c r="N289" s="143"/>
      <c r="O289" s="127"/>
      <c r="P289" s="7"/>
      <c r="Q289" s="127"/>
      <c r="R289" s="95"/>
      <c r="S289" s="7"/>
      <c r="AD289" s="324"/>
    </row>
    <row r="290" spans="2:31" ht="3.75" customHeight="1" x14ac:dyDescent="0.2">
      <c r="B290" s="7"/>
      <c r="C290" s="19"/>
      <c r="D290" s="7"/>
      <c r="E290" s="7"/>
      <c r="F290" s="7"/>
      <c r="G290" s="7"/>
      <c r="H290" s="7"/>
      <c r="I290" s="7"/>
      <c r="J290" s="7"/>
      <c r="K290" s="7"/>
      <c r="L290" s="7"/>
      <c r="M290" s="7"/>
      <c r="N290" s="143"/>
      <c r="O290" s="143"/>
      <c r="P290" s="7"/>
      <c r="Q290" s="38"/>
      <c r="R290" s="95"/>
      <c r="S290" s="7"/>
      <c r="AD290" s="324"/>
    </row>
    <row r="291" spans="2:31" ht="14.25" customHeight="1" x14ac:dyDescent="0.2">
      <c r="B291" s="7"/>
      <c r="C291" s="19"/>
      <c r="D291" s="7"/>
      <c r="E291" s="7"/>
      <c r="F291" s="7"/>
      <c r="G291" s="354" t="s">
        <v>289</v>
      </c>
      <c r="H291" s="354"/>
      <c r="I291" s="354"/>
      <c r="J291" s="354"/>
      <c r="K291" s="354"/>
      <c r="L291" s="354"/>
      <c r="M291" s="354"/>
      <c r="N291" s="143"/>
      <c r="O291" s="127"/>
      <c r="P291" s="7"/>
      <c r="Q291" s="127"/>
      <c r="R291" s="95"/>
      <c r="S291" s="7"/>
      <c r="AD291" s="324"/>
    </row>
    <row r="292" spans="2:31" ht="3.75" customHeight="1" x14ac:dyDescent="0.2">
      <c r="B292" s="7"/>
      <c r="C292" s="19"/>
      <c r="D292" s="7"/>
      <c r="E292" s="7"/>
      <c r="F292" s="7"/>
      <c r="G292" s="7"/>
      <c r="H292" s="7"/>
      <c r="I292" s="7"/>
      <c r="J292" s="7"/>
      <c r="K292" s="7"/>
      <c r="L292" s="7"/>
      <c r="M292" s="7"/>
      <c r="N292" s="143"/>
      <c r="O292" s="143"/>
      <c r="P292" s="7"/>
      <c r="Q292" s="38"/>
      <c r="R292" s="95"/>
      <c r="S292" s="7"/>
      <c r="AD292" s="324"/>
    </row>
    <row r="293" spans="2:31" ht="14.25" customHeight="1" x14ac:dyDescent="0.2">
      <c r="B293" s="7"/>
      <c r="C293" s="19"/>
      <c r="D293" s="7"/>
      <c r="E293" s="7"/>
      <c r="F293" s="7"/>
      <c r="G293" s="354" t="s">
        <v>289</v>
      </c>
      <c r="H293" s="354"/>
      <c r="I293" s="354"/>
      <c r="J293" s="354"/>
      <c r="K293" s="354"/>
      <c r="L293" s="354"/>
      <c r="M293" s="354"/>
      <c r="N293" s="143"/>
      <c r="O293" s="127"/>
      <c r="P293" s="7"/>
      <c r="Q293" s="127"/>
      <c r="R293" s="95"/>
      <c r="S293" s="7"/>
      <c r="AD293" s="324"/>
    </row>
    <row r="294" spans="2:31" ht="3.75" customHeight="1" x14ac:dyDescent="0.2">
      <c r="B294" s="7"/>
      <c r="C294" s="19"/>
      <c r="D294" s="7"/>
      <c r="E294" s="7"/>
      <c r="F294" s="7"/>
      <c r="G294" s="7"/>
      <c r="H294" s="7"/>
      <c r="I294" s="7"/>
      <c r="J294" s="7"/>
      <c r="K294" s="7"/>
      <c r="L294" s="7"/>
      <c r="M294" s="7"/>
      <c r="N294" s="143"/>
      <c r="O294" s="143"/>
      <c r="P294" s="7"/>
      <c r="Q294" s="38"/>
      <c r="R294" s="95"/>
      <c r="S294" s="7"/>
      <c r="AD294" s="324"/>
    </row>
    <row r="295" spans="2:31" ht="14.25" customHeight="1" x14ac:dyDescent="0.2">
      <c r="B295" s="7"/>
      <c r="C295" s="19"/>
      <c r="D295" s="7"/>
      <c r="E295" s="7"/>
      <c r="F295" s="7"/>
      <c r="G295" s="354" t="s">
        <v>289</v>
      </c>
      <c r="H295" s="354"/>
      <c r="I295" s="354"/>
      <c r="J295" s="354"/>
      <c r="K295" s="354"/>
      <c r="L295" s="354"/>
      <c r="M295" s="354"/>
      <c r="N295" s="143"/>
      <c r="O295" s="127"/>
      <c r="P295" s="7"/>
      <c r="Q295" s="127"/>
      <c r="R295" s="95"/>
      <c r="S295" s="7"/>
      <c r="AD295" s="324"/>
    </row>
    <row r="296" spans="2:31" ht="3.75" customHeight="1" x14ac:dyDescent="0.2">
      <c r="B296" s="7"/>
      <c r="C296" s="19"/>
      <c r="D296" s="7"/>
      <c r="E296" s="7"/>
      <c r="F296" s="7"/>
      <c r="G296" s="7"/>
      <c r="H296" s="7"/>
      <c r="I296" s="7"/>
      <c r="J296" s="7"/>
      <c r="K296" s="7"/>
      <c r="L296" s="7"/>
      <c r="M296" s="7"/>
      <c r="N296" s="143"/>
      <c r="O296" s="143"/>
      <c r="P296" s="7"/>
      <c r="Q296" s="38"/>
      <c r="R296" s="95"/>
      <c r="S296" s="7"/>
      <c r="AD296" s="324"/>
    </row>
    <row r="297" spans="2:31" ht="14.25" customHeight="1" x14ac:dyDescent="0.2">
      <c r="B297" s="7"/>
      <c r="C297" s="19"/>
      <c r="D297" s="7"/>
      <c r="E297" s="7"/>
      <c r="F297" s="7"/>
      <c r="G297" s="354" t="s">
        <v>289</v>
      </c>
      <c r="H297" s="354"/>
      <c r="I297" s="354"/>
      <c r="J297" s="354"/>
      <c r="K297" s="354"/>
      <c r="L297" s="354"/>
      <c r="M297" s="354"/>
      <c r="N297" s="143"/>
      <c r="O297" s="127"/>
      <c r="P297" s="7"/>
      <c r="Q297" s="127"/>
      <c r="R297" s="95"/>
      <c r="S297" s="7"/>
      <c r="AD297" s="324"/>
    </row>
    <row r="298" spans="2:31" ht="3.75" customHeight="1" x14ac:dyDescent="0.2">
      <c r="B298" s="7"/>
      <c r="C298" s="19"/>
      <c r="D298" s="7"/>
      <c r="E298" s="7"/>
      <c r="F298" s="7"/>
      <c r="G298" s="7"/>
      <c r="H298" s="7"/>
      <c r="I298" s="7"/>
      <c r="J298" s="7"/>
      <c r="K298" s="7"/>
      <c r="L298" s="7"/>
      <c r="M298" s="7"/>
      <c r="N298" s="143"/>
      <c r="O298" s="143"/>
      <c r="P298" s="7"/>
      <c r="Q298" s="38"/>
      <c r="R298" s="95"/>
      <c r="S298" s="7"/>
      <c r="AD298" s="324"/>
    </row>
    <row r="299" spans="2:31" ht="14.25" customHeight="1" x14ac:dyDescent="0.2">
      <c r="B299" s="7"/>
      <c r="C299" s="19"/>
      <c r="D299" s="7"/>
      <c r="E299" s="7"/>
      <c r="F299" s="7"/>
      <c r="G299" s="354" t="s">
        <v>289</v>
      </c>
      <c r="H299" s="354"/>
      <c r="I299" s="354"/>
      <c r="J299" s="354"/>
      <c r="K299" s="354"/>
      <c r="L299" s="354"/>
      <c r="M299" s="354"/>
      <c r="N299" s="143"/>
      <c r="O299" s="127"/>
      <c r="P299" s="7"/>
      <c r="Q299" s="127"/>
      <c r="R299" s="95"/>
      <c r="S299" s="7"/>
      <c r="AD299" s="324"/>
    </row>
    <row r="300" spans="2:31" ht="3.75" customHeight="1" x14ac:dyDescent="0.2">
      <c r="B300" s="7"/>
      <c r="C300" s="19"/>
      <c r="D300" s="7"/>
      <c r="E300" s="7"/>
      <c r="F300" s="7"/>
      <c r="G300" s="7"/>
      <c r="H300" s="7"/>
      <c r="I300" s="7"/>
      <c r="J300" s="7"/>
      <c r="K300" s="7"/>
      <c r="L300" s="7"/>
      <c r="M300" s="7"/>
      <c r="N300" s="143"/>
      <c r="O300" s="143"/>
      <c r="P300" s="7"/>
      <c r="Q300" s="38"/>
      <c r="R300" s="95"/>
      <c r="S300" s="7"/>
      <c r="AD300" s="324"/>
    </row>
    <row r="301" spans="2:31" ht="14.25" x14ac:dyDescent="0.2">
      <c r="E301" s="7"/>
      <c r="F301" s="7"/>
      <c r="G301" s="354" t="s">
        <v>289</v>
      </c>
      <c r="H301" s="354"/>
      <c r="I301" s="354"/>
      <c r="J301" s="354"/>
      <c r="K301" s="354"/>
      <c r="L301" s="354"/>
      <c r="M301" s="354"/>
      <c r="N301" s="332"/>
      <c r="O301" s="127"/>
      <c r="P301" s="7"/>
      <c r="Q301" s="127"/>
      <c r="R301" s="95"/>
      <c r="S301" s="7"/>
      <c r="AD301" s="324"/>
      <c r="AE301" s="323" t="s">
        <v>396</v>
      </c>
    </row>
    <row r="302" spans="2:31" ht="3.75" customHeight="1" thickBot="1" x14ac:dyDescent="0.25">
      <c r="B302" s="12"/>
      <c r="C302" s="19"/>
      <c r="D302" s="7"/>
      <c r="E302" s="7"/>
      <c r="F302" s="7"/>
      <c r="G302" s="7"/>
      <c r="H302" s="7"/>
      <c r="I302" s="7"/>
      <c r="J302" s="7"/>
      <c r="K302" s="7"/>
      <c r="L302" s="7"/>
      <c r="M302" s="7"/>
      <c r="N302" s="143"/>
      <c r="O302" s="143"/>
      <c r="P302" s="7"/>
      <c r="Q302" s="38"/>
      <c r="R302" s="95"/>
      <c r="S302" s="7"/>
      <c r="AD302" s="324"/>
      <c r="AE302" s="323" t="s">
        <v>289</v>
      </c>
    </row>
    <row r="303" spans="2:31" ht="15.75" thickTop="1" thickBot="1" x14ac:dyDescent="0.25">
      <c r="B303" s="12"/>
      <c r="C303" s="128" t="s">
        <v>326</v>
      </c>
      <c r="D303" s="107" t="s">
        <v>325</v>
      </c>
      <c r="E303" s="7"/>
      <c r="F303" s="7"/>
      <c r="G303" s="7"/>
      <c r="H303" s="7"/>
      <c r="I303" s="7"/>
      <c r="J303" s="7"/>
      <c r="K303" s="7"/>
      <c r="L303" s="7"/>
      <c r="M303" s="7"/>
      <c r="N303" s="143"/>
      <c r="O303" s="143"/>
      <c r="P303" s="7"/>
      <c r="Q303" s="60">
        <f>SUM(Q271:Q301)</f>
        <v>0</v>
      </c>
      <c r="R303" s="95"/>
      <c r="S303" s="7"/>
      <c r="U303" s="5"/>
      <c r="AD303" s="324" t="s">
        <v>397</v>
      </c>
      <c r="AE303" s="323" t="s">
        <v>398</v>
      </c>
    </row>
    <row r="304" spans="2:31" ht="9" customHeight="1" thickTop="1" x14ac:dyDescent="0.2">
      <c r="B304" s="12"/>
      <c r="C304" s="19"/>
      <c r="D304" s="7"/>
      <c r="E304" s="7"/>
      <c r="F304" s="7"/>
      <c r="G304" s="7"/>
      <c r="H304" s="7"/>
      <c r="I304" s="7"/>
      <c r="J304" s="7"/>
      <c r="K304" s="7"/>
      <c r="L304" s="7"/>
      <c r="M304" s="7"/>
      <c r="N304" s="143"/>
      <c r="O304" s="143"/>
      <c r="P304" s="7"/>
      <c r="Q304" s="38"/>
      <c r="R304" s="95"/>
      <c r="S304" s="7"/>
      <c r="AD304" s="324"/>
      <c r="AE304" s="323" t="s">
        <v>289</v>
      </c>
    </row>
    <row r="305" spans="2:31" ht="14.25" x14ac:dyDescent="0.2">
      <c r="B305" s="12"/>
      <c r="C305" s="371" t="s">
        <v>536</v>
      </c>
      <c r="D305" s="372"/>
      <c r="E305" s="372"/>
      <c r="F305" s="372"/>
      <c r="G305" s="372"/>
      <c r="H305" s="372"/>
      <c r="I305" s="372"/>
      <c r="J305" s="372"/>
      <c r="K305" s="372"/>
      <c r="L305" s="372"/>
      <c r="M305" s="373"/>
      <c r="N305" s="333"/>
      <c r="O305" s="333"/>
      <c r="P305" s="7"/>
      <c r="Q305" s="127"/>
      <c r="R305" s="95"/>
      <c r="S305" s="7"/>
      <c r="AD305" s="324"/>
      <c r="AE305" s="323" t="s">
        <v>399</v>
      </c>
    </row>
    <row r="306" spans="2:31" ht="3.75" customHeight="1" x14ac:dyDescent="0.2">
      <c r="B306" s="12"/>
      <c r="C306" s="19"/>
      <c r="D306" s="7"/>
      <c r="E306" s="7"/>
      <c r="F306" s="7"/>
      <c r="G306" s="144"/>
      <c r="H306" s="144"/>
      <c r="I306" s="144"/>
      <c r="J306" s="144"/>
      <c r="K306" s="144"/>
      <c r="L306" s="144"/>
      <c r="M306" s="144"/>
      <c r="N306" s="144"/>
      <c r="O306" s="144"/>
      <c r="P306" s="143"/>
      <c r="Q306" s="145"/>
      <c r="R306" s="95"/>
      <c r="S306" s="7"/>
      <c r="AD306" s="324"/>
    </row>
    <row r="307" spans="2:31" s="147" customFormat="1" ht="13.5" thickBot="1" x14ac:dyDescent="0.25">
      <c r="B307" s="148"/>
      <c r="C307" s="154"/>
      <c r="D307" s="150" t="s">
        <v>535</v>
      </c>
      <c r="E307" s="151"/>
      <c r="F307" s="151"/>
      <c r="G307" s="151"/>
      <c r="H307" s="151"/>
      <c r="I307" s="151"/>
      <c r="J307" s="151"/>
      <c r="K307" s="151"/>
      <c r="L307" s="151"/>
      <c r="M307" s="151"/>
      <c r="N307" s="157"/>
      <c r="O307" s="157"/>
      <c r="P307" s="151"/>
      <c r="Q307" s="38"/>
      <c r="R307" s="152"/>
      <c r="S307" s="151"/>
      <c r="U307" s="153"/>
      <c r="AD307" s="323"/>
      <c r="AE307" s="323"/>
    </row>
    <row r="308" spans="2:31" s="147" customFormat="1" ht="14.25" thickTop="1" thickBot="1" x14ac:dyDescent="0.25">
      <c r="B308" s="148"/>
      <c r="C308" s="154"/>
      <c r="D308" s="149" t="s">
        <v>292</v>
      </c>
      <c r="E308" s="149" t="s">
        <v>300</v>
      </c>
      <c r="F308" s="155" t="s">
        <v>311</v>
      </c>
      <c r="G308" s="369" t="s">
        <v>316</v>
      </c>
      <c r="H308" s="370"/>
      <c r="I308" s="156" t="s">
        <v>318</v>
      </c>
      <c r="J308" s="149" t="s">
        <v>320</v>
      </c>
      <c r="K308" s="149" t="s">
        <v>322</v>
      </c>
      <c r="L308" s="149" t="s">
        <v>324</v>
      </c>
      <c r="M308" s="149" t="s">
        <v>326</v>
      </c>
      <c r="N308" s="334"/>
      <c r="O308" s="334"/>
      <c r="P308" s="151"/>
      <c r="Q308" s="38"/>
      <c r="R308" s="152"/>
      <c r="S308" s="151"/>
      <c r="U308" s="153"/>
      <c r="AD308" s="323"/>
      <c r="AE308" s="323"/>
    </row>
    <row r="309" spans="2:31" s="147" customFormat="1" ht="13.5" thickTop="1" x14ac:dyDescent="0.2">
      <c r="B309" s="148"/>
      <c r="C309" s="158"/>
      <c r="D309" s="165"/>
      <c r="E309" s="165"/>
      <c r="F309" s="165"/>
      <c r="G309" s="166"/>
      <c r="H309" s="167"/>
      <c r="I309" s="165"/>
      <c r="J309" s="165"/>
      <c r="K309" s="165"/>
      <c r="L309" s="165"/>
      <c r="M309" s="165"/>
      <c r="N309" s="335"/>
      <c r="O309" s="335"/>
      <c r="P309" s="146" t="str">
        <f>IF(OR(D309&lt;&gt;"",E309&lt;&gt;"",F309&lt;&gt;"",G309&lt;&gt;"",I309&lt;&gt;"",J309&lt;&gt;"",K309&lt;&gt;"",L309&lt;&gt;"",M309&lt;&gt;""),SUM(D309:M309),"")</f>
        <v/>
      </c>
      <c r="Q309" s="147" t="str">
        <f>IF(P309&lt;&gt;"",IF(P309&lt;&gt;100,"ERRORE",""),"")</f>
        <v/>
      </c>
      <c r="R309" s="152"/>
      <c r="S309" s="151"/>
      <c r="U309" s="153"/>
      <c r="AD309" s="323"/>
      <c r="AE309" s="323"/>
    </row>
    <row r="310" spans="2:31" s="147" customFormat="1" ht="3.75" customHeight="1" x14ac:dyDescent="0.2">
      <c r="B310" s="148"/>
      <c r="C310" s="158"/>
      <c r="D310" s="161"/>
      <c r="E310" s="162"/>
      <c r="F310" s="162"/>
      <c r="G310" s="163"/>
      <c r="H310" s="162"/>
      <c r="I310" s="163"/>
      <c r="J310" s="163"/>
      <c r="K310" s="163"/>
      <c r="L310" s="163"/>
      <c r="M310" s="163"/>
      <c r="N310" s="163"/>
      <c r="O310" s="163"/>
      <c r="P310" s="159"/>
      <c r="Q310" s="38"/>
      <c r="R310" s="152"/>
      <c r="S310" s="151"/>
      <c r="U310" s="153"/>
      <c r="AD310" s="323"/>
      <c r="AE310" s="323"/>
    </row>
    <row r="311" spans="2:31" ht="14.25" x14ac:dyDescent="0.2">
      <c r="B311" s="12"/>
      <c r="C311" s="374" t="s">
        <v>537</v>
      </c>
      <c r="D311" s="375"/>
      <c r="E311" s="375"/>
      <c r="F311" s="375"/>
      <c r="G311" s="375"/>
      <c r="H311" s="375"/>
      <c r="I311" s="375"/>
      <c r="J311" s="375"/>
      <c r="K311" s="375"/>
      <c r="L311" s="375"/>
      <c r="M311" s="376"/>
      <c r="N311" s="327"/>
      <c r="O311" s="327"/>
      <c r="P311" s="143"/>
      <c r="Q311" s="127"/>
      <c r="R311" s="95"/>
      <c r="S311" s="7"/>
      <c r="AD311" s="324"/>
    </row>
    <row r="312" spans="2:31" ht="3.75" customHeight="1" x14ac:dyDescent="0.2">
      <c r="B312" s="12"/>
      <c r="C312" s="19"/>
      <c r="D312" s="7"/>
      <c r="E312" s="7"/>
      <c r="F312" s="7"/>
      <c r="G312" s="7"/>
      <c r="H312" s="7"/>
      <c r="I312" s="7"/>
      <c r="J312" s="7"/>
      <c r="K312" s="7"/>
      <c r="L312" s="7"/>
      <c r="M312" s="7"/>
      <c r="N312" s="143"/>
      <c r="O312" s="143"/>
      <c r="P312" s="7"/>
      <c r="Q312" s="38"/>
      <c r="R312" s="95"/>
      <c r="S312" s="7"/>
      <c r="AE312" s="323" t="s">
        <v>289</v>
      </c>
    </row>
    <row r="313" spans="2:31" s="147" customFormat="1" ht="13.5" thickBot="1" x14ac:dyDescent="0.25">
      <c r="B313" s="148"/>
      <c r="C313" s="154"/>
      <c r="D313" s="150" t="s">
        <v>535</v>
      </c>
      <c r="E313" s="151"/>
      <c r="F313" s="151"/>
      <c r="G313" s="151"/>
      <c r="H313" s="151"/>
      <c r="I313" s="151"/>
      <c r="J313" s="151"/>
      <c r="K313" s="151"/>
      <c r="L313" s="151"/>
      <c r="M313" s="151"/>
      <c r="N313" s="157"/>
      <c r="O313" s="157"/>
      <c r="P313" s="151"/>
      <c r="Q313" s="38"/>
      <c r="R313" s="152"/>
      <c r="S313" s="151"/>
      <c r="U313" s="153"/>
      <c r="AD313" s="323"/>
      <c r="AE313" s="323"/>
    </row>
    <row r="314" spans="2:31" s="147" customFormat="1" ht="14.25" thickTop="1" thickBot="1" x14ac:dyDescent="0.25">
      <c r="B314" s="148"/>
      <c r="C314" s="154"/>
      <c r="D314" s="149" t="s">
        <v>292</v>
      </c>
      <c r="E314" s="149" t="s">
        <v>300</v>
      </c>
      <c r="F314" s="155" t="s">
        <v>311</v>
      </c>
      <c r="G314" s="369" t="s">
        <v>316</v>
      </c>
      <c r="H314" s="370"/>
      <c r="I314" s="156" t="s">
        <v>318</v>
      </c>
      <c r="J314" s="149" t="s">
        <v>320</v>
      </c>
      <c r="K314" s="149" t="s">
        <v>322</v>
      </c>
      <c r="L314" s="149" t="s">
        <v>324</v>
      </c>
      <c r="M314" s="149" t="s">
        <v>326</v>
      </c>
      <c r="N314" s="334"/>
      <c r="O314" s="334"/>
      <c r="P314" s="151"/>
      <c r="Q314" s="38"/>
      <c r="R314" s="152"/>
      <c r="S314" s="151"/>
      <c r="U314" s="153"/>
      <c r="AD314" s="323"/>
      <c r="AE314" s="323"/>
    </row>
    <row r="315" spans="2:31" s="147" customFormat="1" ht="13.5" thickTop="1" x14ac:dyDescent="0.2">
      <c r="B315" s="148"/>
      <c r="C315" s="158"/>
      <c r="D315" s="165"/>
      <c r="E315" s="165"/>
      <c r="F315" s="165"/>
      <c r="G315" s="166"/>
      <c r="H315" s="167"/>
      <c r="I315" s="165"/>
      <c r="J315" s="165"/>
      <c r="K315" s="165"/>
      <c r="L315" s="165"/>
      <c r="M315" s="165"/>
      <c r="N315" s="335"/>
      <c r="O315" s="335"/>
      <c r="P315" s="146"/>
      <c r="Q315" s="147" t="str">
        <f>IF(P315&lt;&gt;"",IF(P315&lt;&gt;100,"ERRORE",""),"")</f>
        <v/>
      </c>
      <c r="R315" s="152"/>
      <c r="S315" s="151"/>
      <c r="U315" s="153"/>
      <c r="AD315" s="323"/>
      <c r="AE315" s="323"/>
    </row>
    <row r="316" spans="2:31" s="147" customFormat="1" ht="3.75" customHeight="1" x14ac:dyDescent="0.2">
      <c r="B316" s="148"/>
      <c r="C316" s="158"/>
      <c r="D316" s="161"/>
      <c r="E316" s="162"/>
      <c r="F316" s="162"/>
      <c r="G316" s="163"/>
      <c r="H316" s="162"/>
      <c r="I316" s="163"/>
      <c r="J316" s="163"/>
      <c r="K316" s="163"/>
      <c r="L316" s="163"/>
      <c r="M316" s="163"/>
      <c r="N316" s="163"/>
      <c r="O316" s="163"/>
      <c r="P316" s="159"/>
      <c r="Q316" s="38"/>
      <c r="R316" s="152"/>
      <c r="S316" s="151"/>
      <c r="U316" s="153"/>
      <c r="AD316" s="323"/>
      <c r="AE316" s="323"/>
    </row>
    <row r="317" spans="2:31" x14ac:dyDescent="0.2">
      <c r="B317" s="12"/>
      <c r="C317" s="374" t="s">
        <v>538</v>
      </c>
      <c r="D317" s="375"/>
      <c r="E317" s="375"/>
      <c r="F317" s="375"/>
      <c r="G317" s="375"/>
      <c r="H317" s="375"/>
      <c r="I317" s="375"/>
      <c r="J317" s="375"/>
      <c r="K317" s="375"/>
      <c r="L317" s="375"/>
      <c r="M317" s="376"/>
      <c r="N317" s="327"/>
      <c r="O317" s="327"/>
      <c r="P317" s="7"/>
      <c r="Q317" s="127"/>
      <c r="R317" s="95"/>
      <c r="S317" s="7"/>
      <c r="AE317" s="323" t="s">
        <v>400</v>
      </c>
    </row>
    <row r="318" spans="2:31" ht="3.75" customHeight="1" x14ac:dyDescent="0.2">
      <c r="B318" s="12"/>
      <c r="C318" s="19"/>
      <c r="D318" s="7"/>
      <c r="E318" s="7"/>
      <c r="F318" s="7"/>
      <c r="G318" s="7"/>
      <c r="H318" s="7"/>
      <c r="I318" s="7"/>
      <c r="J318" s="7"/>
      <c r="K318" s="7"/>
      <c r="L318" s="7"/>
      <c r="M318" s="7"/>
      <c r="N318" s="143"/>
      <c r="O318" s="143"/>
      <c r="P318" s="7"/>
      <c r="Q318" s="38"/>
      <c r="R318" s="95"/>
      <c r="S318" s="7"/>
      <c r="AE318" s="323" t="s">
        <v>401</v>
      </c>
    </row>
    <row r="319" spans="2:31" s="147" customFormat="1" ht="13.5" thickBot="1" x14ac:dyDescent="0.25">
      <c r="B319" s="148"/>
      <c r="C319" s="154"/>
      <c r="D319" s="150" t="s">
        <v>535</v>
      </c>
      <c r="E319" s="151"/>
      <c r="F319" s="151"/>
      <c r="G319" s="151"/>
      <c r="H319" s="151"/>
      <c r="I319" s="151"/>
      <c r="J319" s="151"/>
      <c r="K319" s="151"/>
      <c r="L319" s="151"/>
      <c r="M319" s="151"/>
      <c r="N319" s="157"/>
      <c r="O319" s="157"/>
      <c r="P319" s="151"/>
      <c r="Q319" s="38"/>
      <c r="R319" s="152"/>
      <c r="S319" s="151"/>
      <c r="U319" s="153"/>
      <c r="AD319" s="323"/>
      <c r="AE319" s="323"/>
    </row>
    <row r="320" spans="2:31" s="147" customFormat="1" ht="14.25" thickTop="1" thickBot="1" x14ac:dyDescent="0.25">
      <c r="B320" s="148"/>
      <c r="C320" s="154"/>
      <c r="D320" s="149" t="s">
        <v>292</v>
      </c>
      <c r="E320" s="149" t="s">
        <v>300</v>
      </c>
      <c r="F320" s="155" t="s">
        <v>311</v>
      </c>
      <c r="G320" s="369" t="s">
        <v>316</v>
      </c>
      <c r="H320" s="370"/>
      <c r="I320" s="156" t="s">
        <v>318</v>
      </c>
      <c r="J320" s="149" t="s">
        <v>320</v>
      </c>
      <c r="K320" s="149" t="s">
        <v>322</v>
      </c>
      <c r="L320" s="149" t="s">
        <v>324</v>
      </c>
      <c r="M320" s="149" t="s">
        <v>326</v>
      </c>
      <c r="N320" s="334"/>
      <c r="O320" s="334"/>
      <c r="P320" s="151"/>
      <c r="Q320" s="38"/>
      <c r="R320" s="152"/>
      <c r="S320" s="151"/>
      <c r="U320" s="153"/>
      <c r="AD320" s="323"/>
      <c r="AE320" s="323"/>
    </row>
    <row r="321" spans="2:31" s="147" customFormat="1" ht="13.5" thickTop="1" x14ac:dyDescent="0.2">
      <c r="B321" s="148"/>
      <c r="C321" s="158"/>
      <c r="D321" s="165"/>
      <c r="E321" s="165"/>
      <c r="F321" s="165"/>
      <c r="G321" s="166"/>
      <c r="H321" s="167"/>
      <c r="I321" s="165"/>
      <c r="J321" s="165"/>
      <c r="K321" s="165"/>
      <c r="L321" s="165"/>
      <c r="M321" s="165"/>
      <c r="N321" s="335"/>
      <c r="O321" s="335"/>
      <c r="P321" s="146"/>
      <c r="Q321" s="147" t="str">
        <f>IF(P321&lt;&gt;"",IF(P321&lt;&gt;100,"ERRORE",""),"")</f>
        <v/>
      </c>
      <c r="R321" s="152"/>
      <c r="S321" s="151"/>
      <c r="U321" s="153"/>
      <c r="AD321" s="323"/>
      <c r="AE321" s="323"/>
    </row>
    <row r="322" spans="2:31" s="147" customFormat="1" ht="3.75" customHeight="1" thickBot="1" x14ac:dyDescent="0.25">
      <c r="B322" s="148"/>
      <c r="C322" s="154"/>
      <c r="D322" s="150"/>
      <c r="E322" s="151"/>
      <c r="F322" s="151"/>
      <c r="G322" s="157"/>
      <c r="H322" s="151"/>
      <c r="I322" s="157"/>
      <c r="J322" s="157"/>
      <c r="K322" s="157"/>
      <c r="L322" s="157"/>
      <c r="M322" s="157"/>
      <c r="N322" s="157"/>
      <c r="O322" s="157"/>
      <c r="P322" s="151"/>
      <c r="Q322" s="38"/>
      <c r="R322" s="152"/>
      <c r="S322" s="151"/>
      <c r="U322" s="153"/>
      <c r="AD322" s="323"/>
      <c r="AE322" s="323"/>
    </row>
    <row r="323" spans="2:31" s="147" customFormat="1" ht="14.25" thickTop="1" thickBot="1" x14ac:dyDescent="0.25">
      <c r="B323" s="148"/>
      <c r="C323" s="149" t="s">
        <v>524</v>
      </c>
      <c r="D323" s="150" t="s">
        <v>539</v>
      </c>
      <c r="E323" s="151"/>
      <c r="F323" s="151"/>
      <c r="G323" s="151"/>
      <c r="H323" s="151"/>
      <c r="I323" s="151"/>
      <c r="J323" s="151"/>
      <c r="K323" s="151"/>
      <c r="L323" s="151"/>
      <c r="M323" s="151"/>
      <c r="N323" s="157"/>
      <c r="O323" s="157"/>
      <c r="P323" s="151"/>
      <c r="Q323" s="60">
        <f>SUM(Q305,Q311,Q317)</f>
        <v>0</v>
      </c>
      <c r="R323" s="152"/>
      <c r="S323" s="151"/>
      <c r="U323" s="153"/>
      <c r="AD323" s="323"/>
      <c r="AE323" s="323" t="s">
        <v>289</v>
      </c>
    </row>
    <row r="324" spans="2:31" s="147" customFormat="1" ht="3.75" customHeight="1" thickTop="1" thickBot="1" x14ac:dyDescent="0.25">
      <c r="B324" s="148"/>
      <c r="C324" s="154"/>
      <c r="D324" s="150"/>
      <c r="E324" s="151"/>
      <c r="F324" s="151"/>
      <c r="G324" s="157"/>
      <c r="H324" s="151"/>
      <c r="I324" s="157"/>
      <c r="J324" s="157"/>
      <c r="K324" s="157"/>
      <c r="L324" s="157"/>
      <c r="M324" s="157"/>
      <c r="N324" s="157"/>
      <c r="O324" s="157"/>
      <c r="P324" s="151"/>
      <c r="Q324" s="38"/>
      <c r="R324" s="152"/>
      <c r="S324" s="151"/>
      <c r="U324" s="153"/>
      <c r="AD324" s="323"/>
      <c r="AE324" s="323"/>
    </row>
    <row r="325" spans="2:31" ht="13.5" thickBot="1" x14ac:dyDescent="0.25">
      <c r="B325" s="12"/>
      <c r="C325" s="320" t="s">
        <v>525</v>
      </c>
      <c r="D325" s="377" t="s">
        <v>540</v>
      </c>
      <c r="E325" s="377"/>
      <c r="F325" s="377"/>
      <c r="G325" s="377"/>
      <c r="H325" s="377"/>
      <c r="I325" s="377"/>
      <c r="J325" s="378"/>
      <c r="K325" s="379"/>
      <c r="L325" s="379"/>
      <c r="M325" s="380"/>
      <c r="N325" s="336"/>
      <c r="O325" s="336"/>
      <c r="P325" s="7"/>
      <c r="Q325" s="321"/>
      <c r="R325" s="95"/>
      <c r="S325" s="7"/>
    </row>
    <row r="326" spans="2:31" s="7" customFormat="1" ht="4.5" customHeight="1" thickBot="1" x14ac:dyDescent="0.25">
      <c r="B326" s="12"/>
      <c r="C326" s="19"/>
      <c r="N326" s="143"/>
      <c r="O326" s="143"/>
      <c r="Q326" s="38"/>
      <c r="R326" s="95"/>
      <c r="AD326" s="326"/>
      <c r="AE326" s="326"/>
    </row>
    <row r="327" spans="2:31" s="147" customFormat="1" ht="14.25" thickTop="1" thickBot="1" x14ac:dyDescent="0.25">
      <c r="B327" s="148"/>
      <c r="C327" s="149" t="s">
        <v>327</v>
      </c>
      <c r="D327" s="150" t="s">
        <v>541</v>
      </c>
      <c r="E327" s="151"/>
      <c r="F327" s="151"/>
      <c r="G327" s="151"/>
      <c r="H327" s="151"/>
      <c r="I327" s="151"/>
      <c r="J327" s="151"/>
      <c r="K327" s="151"/>
      <c r="L327" s="151"/>
      <c r="M327" s="151"/>
      <c r="N327" s="157"/>
      <c r="O327" s="157"/>
      <c r="P327" s="151"/>
      <c r="Q327" s="60">
        <f>SUM(Q75,Q107,Q139,Q171,Q203,Q235,Q269,Q303,Q323,Q43,Q325)</f>
        <v>0</v>
      </c>
      <c r="R327" s="152"/>
      <c r="S327" s="151"/>
      <c r="U327" s="153"/>
      <c r="AD327" s="323"/>
      <c r="AE327" s="323"/>
    </row>
    <row r="328" spans="2:31" ht="3.75" customHeight="1" thickTop="1" x14ac:dyDescent="0.2">
      <c r="B328" s="21"/>
      <c r="C328" s="22"/>
      <c r="D328" s="52"/>
      <c r="E328" s="52"/>
      <c r="F328" s="52"/>
      <c r="G328" s="52"/>
      <c r="H328" s="52"/>
      <c r="I328" s="52"/>
      <c r="J328" s="52"/>
      <c r="K328" s="52"/>
      <c r="L328" s="52"/>
      <c r="M328" s="52"/>
      <c r="N328" s="337"/>
      <c r="O328" s="337"/>
      <c r="P328" s="52"/>
      <c r="Q328" s="117"/>
      <c r="R328" s="96"/>
      <c r="S328" s="7"/>
    </row>
    <row r="329" spans="2:31" ht="3.75" customHeight="1" thickBot="1" x14ac:dyDescent="0.25">
      <c r="B329" s="12"/>
      <c r="C329" s="19"/>
      <c r="D329" s="7"/>
      <c r="E329" s="7"/>
      <c r="F329" s="7"/>
      <c r="G329" s="7"/>
      <c r="H329" s="7"/>
      <c r="I329" s="7"/>
      <c r="J329" s="7"/>
      <c r="K329" s="7"/>
      <c r="L329" s="7"/>
      <c r="M329" s="7"/>
      <c r="N329" s="143"/>
      <c r="O329" s="143"/>
      <c r="P329" s="7"/>
      <c r="Q329" s="38"/>
      <c r="R329" s="95"/>
      <c r="S329" s="7"/>
    </row>
    <row r="330" spans="2:31" ht="14.25" thickTop="1" thickBot="1" x14ac:dyDescent="0.25">
      <c r="B330" s="12"/>
      <c r="C330" s="128" t="s">
        <v>328</v>
      </c>
      <c r="D330" s="107" t="s">
        <v>329</v>
      </c>
      <c r="E330" s="7"/>
      <c r="F330" s="129"/>
      <c r="G330" s="130"/>
      <c r="H330" s="7"/>
      <c r="I330" s="142" t="s">
        <v>543</v>
      </c>
      <c r="J330" s="98"/>
      <c r="K330" s="7"/>
      <c r="L330" s="7"/>
      <c r="M330" s="97"/>
      <c r="N330" s="338"/>
      <c r="O330" s="338"/>
      <c r="P330" s="7"/>
      <c r="Q330" s="60">
        <f>(G330*(Q327+Q325))/100</f>
        <v>0</v>
      </c>
      <c r="R330" s="95"/>
      <c r="S330" s="7"/>
    </row>
    <row r="331" spans="2:31" ht="5.25" customHeight="1" thickTop="1" x14ac:dyDescent="0.2">
      <c r="B331" s="12"/>
      <c r="C331" s="19"/>
      <c r="D331" s="7"/>
      <c r="E331" s="7"/>
      <c r="F331" s="97"/>
      <c r="G331" s="7"/>
      <c r="H331" s="7"/>
      <c r="I331" s="7"/>
      <c r="J331" s="7"/>
      <c r="K331" s="7"/>
      <c r="L331" s="7"/>
      <c r="M331" s="7"/>
      <c r="N331" s="143"/>
      <c r="O331" s="143"/>
      <c r="P331" s="7"/>
      <c r="Q331" s="38"/>
      <c r="R331" s="95"/>
      <c r="S331" s="7"/>
    </row>
    <row r="332" spans="2:31" ht="4.5" customHeight="1" thickBot="1" x14ac:dyDescent="0.25">
      <c r="B332" s="12"/>
      <c r="C332" s="19"/>
      <c r="D332" s="7"/>
      <c r="E332" s="7"/>
      <c r="F332" s="7"/>
      <c r="G332" s="7"/>
      <c r="H332" s="7"/>
      <c r="I332" s="7"/>
      <c r="J332" s="7"/>
      <c r="K332" s="7"/>
      <c r="L332" s="7"/>
      <c r="M332" s="7"/>
      <c r="N332" s="143"/>
      <c r="O332" s="143"/>
      <c r="P332" s="7"/>
      <c r="Q332" s="38"/>
      <c r="R332" s="95"/>
      <c r="S332" s="7"/>
    </row>
    <row r="333" spans="2:31" ht="14.25" thickTop="1" thickBot="1" x14ac:dyDescent="0.25">
      <c r="B333" s="12"/>
      <c r="C333" s="128" t="s">
        <v>330</v>
      </c>
      <c r="D333" s="107" t="s">
        <v>542</v>
      </c>
      <c r="E333" s="7"/>
      <c r="F333" s="7"/>
      <c r="G333" s="7"/>
      <c r="H333" s="7"/>
      <c r="I333" s="7"/>
      <c r="J333" s="7"/>
      <c r="K333" s="7"/>
      <c r="L333" s="7"/>
      <c r="M333" s="7"/>
      <c r="N333" s="143"/>
      <c r="O333" s="143"/>
      <c r="P333" s="7"/>
      <c r="Q333" s="60">
        <f>SUM(Q327,Q330,)</f>
        <v>0</v>
      </c>
      <c r="R333" s="95"/>
      <c r="S333" s="7"/>
    </row>
    <row r="334" spans="2:31" ht="7.5" customHeight="1" thickTop="1" x14ac:dyDescent="0.2">
      <c r="B334" s="21"/>
      <c r="C334" s="22"/>
      <c r="D334" s="52"/>
      <c r="E334" s="52"/>
      <c r="F334" s="52"/>
      <c r="G334" s="52"/>
      <c r="H334" s="52"/>
      <c r="I334" s="52"/>
      <c r="J334" s="52"/>
      <c r="K334" s="52"/>
      <c r="L334" s="52"/>
      <c r="M334" s="52"/>
      <c r="N334" s="337"/>
      <c r="O334" s="337"/>
      <c r="P334" s="52"/>
      <c r="Q334" s="52"/>
      <c r="R334" s="96"/>
      <c r="S334" s="7"/>
    </row>
    <row r="335" spans="2:31" ht="3.75" customHeight="1" x14ac:dyDescent="0.2"/>
    <row r="337" spans="2:18" ht="40.5" customHeight="1" x14ac:dyDescent="0.2">
      <c r="B337" s="368" t="s">
        <v>552</v>
      </c>
      <c r="C337" s="368"/>
      <c r="D337" s="368"/>
      <c r="E337" s="368"/>
      <c r="F337" s="368"/>
      <c r="G337" s="368"/>
      <c r="H337" s="368"/>
      <c r="I337" s="368"/>
      <c r="J337" s="368"/>
      <c r="K337" s="368"/>
      <c r="L337" s="368"/>
      <c r="M337" s="368"/>
      <c r="N337" s="368"/>
      <c r="O337" s="368"/>
      <c r="P337" s="368"/>
      <c r="Q337" s="368"/>
      <c r="R337" s="368"/>
    </row>
  </sheetData>
  <sheetProtection algorithmName="SHA-512" hashValue="ahEwdQmk5STMsW5Gpk3uCr4kTygNGTzfy4CK++Y/2zriaJjAdAux1S+wfBItUqM1hpfOeSXAVOOZDOYefeCNQw==" saltValue="5PijfptlbzCmEvUnLrCkfA==" spinCount="100000" sheet="1" formatCells="0" formatColumns="0" formatRows="0" insertColumns="0" insertRows="0" insertHyperlinks="0" deleteColumns="0" deleteRows="0" sort="0" autoFilter="0" pivotTables="0"/>
  <mergeCells count="152">
    <mergeCell ref="K3:L3"/>
    <mergeCell ref="K5:L5"/>
    <mergeCell ref="K4:L4"/>
    <mergeCell ref="G73:M73"/>
    <mergeCell ref="G23:M23"/>
    <mergeCell ref="G45:M45"/>
    <mergeCell ref="G47:M47"/>
    <mergeCell ref="G55:M55"/>
    <mergeCell ref="M3:Q3"/>
    <mergeCell ref="M4:Q4"/>
    <mergeCell ref="M5:Q5"/>
    <mergeCell ref="G13:M13"/>
    <mergeCell ref="G15:M15"/>
    <mergeCell ref="G21:M21"/>
    <mergeCell ref="G33:M33"/>
    <mergeCell ref="G35:M35"/>
    <mergeCell ref="G51:M51"/>
    <mergeCell ref="G65:M65"/>
    <mergeCell ref="G63:M63"/>
    <mergeCell ref="G61:M61"/>
    <mergeCell ref="G59:M59"/>
    <mergeCell ref="G57:M57"/>
    <mergeCell ref="G69:M69"/>
    <mergeCell ref="G53:M53"/>
    <mergeCell ref="G109:M109"/>
    <mergeCell ref="G117:M117"/>
    <mergeCell ref="G119:M119"/>
    <mergeCell ref="G137:M137"/>
    <mergeCell ref="G151:M151"/>
    <mergeCell ref="G183:M183"/>
    <mergeCell ref="G149:M149"/>
    <mergeCell ref="G141:M141"/>
    <mergeCell ref="G79:M79"/>
    <mergeCell ref="G133:M133"/>
    <mergeCell ref="G173:M173"/>
    <mergeCell ref="G101:M101"/>
    <mergeCell ref="G103:M103"/>
    <mergeCell ref="G85:M85"/>
    <mergeCell ref="G87:M87"/>
    <mergeCell ref="G105:M105"/>
    <mergeCell ref="G83:M83"/>
    <mergeCell ref="G81:M81"/>
    <mergeCell ref="G177:M177"/>
    <mergeCell ref="G175:M175"/>
    <mergeCell ref="C305:M305"/>
    <mergeCell ref="C311:M311"/>
    <mergeCell ref="G301:M301"/>
    <mergeCell ref="D325:I325"/>
    <mergeCell ref="J325:M325"/>
    <mergeCell ref="G233:M233"/>
    <mergeCell ref="G237:M237"/>
    <mergeCell ref="G320:H320"/>
    <mergeCell ref="C317:M317"/>
    <mergeCell ref="G267:M267"/>
    <mergeCell ref="G271:M271"/>
    <mergeCell ref="G247:M247"/>
    <mergeCell ref="G245:M245"/>
    <mergeCell ref="G243:M243"/>
    <mergeCell ref="G241:M241"/>
    <mergeCell ref="G239:M239"/>
    <mergeCell ref="G255:M255"/>
    <mergeCell ref="G253:M253"/>
    <mergeCell ref="G251:M251"/>
    <mergeCell ref="G249:M249"/>
    <mergeCell ref="G281:M281"/>
    <mergeCell ref="G279:M279"/>
    <mergeCell ref="G263:M263"/>
    <mergeCell ref="G261:M261"/>
    <mergeCell ref="G199:M199"/>
    <mergeCell ref="G197:M197"/>
    <mergeCell ref="B337:R337"/>
    <mergeCell ref="G195:M195"/>
    <mergeCell ref="G71:M71"/>
    <mergeCell ref="G95:M95"/>
    <mergeCell ref="G93:M93"/>
    <mergeCell ref="G91:M91"/>
    <mergeCell ref="G89:M89"/>
    <mergeCell ref="G99:M99"/>
    <mergeCell ref="G115:M115"/>
    <mergeCell ref="G113:M113"/>
    <mergeCell ref="G111:M111"/>
    <mergeCell ref="G135:M135"/>
    <mergeCell ref="G179:M179"/>
    <mergeCell ref="G181:M181"/>
    <mergeCell ref="G185:M185"/>
    <mergeCell ref="G187:M187"/>
    <mergeCell ref="G143:M143"/>
    <mergeCell ref="G167:M167"/>
    <mergeCell ref="G169:M169"/>
    <mergeCell ref="G97:M97"/>
    <mergeCell ref="G308:H308"/>
    <mergeCell ref="G314:H314"/>
    <mergeCell ref="G67:M67"/>
    <mergeCell ref="G77:M77"/>
    <mergeCell ref="G17:M17"/>
    <mergeCell ref="G49:M49"/>
    <mergeCell ref="G31:M31"/>
    <mergeCell ref="G29:M29"/>
    <mergeCell ref="G27:M27"/>
    <mergeCell ref="G25:M25"/>
    <mergeCell ref="G19:M19"/>
    <mergeCell ref="G39:M39"/>
    <mergeCell ref="G37:M37"/>
    <mergeCell ref="G41:M41"/>
    <mergeCell ref="G213:M213"/>
    <mergeCell ref="G209:M209"/>
    <mergeCell ref="G207:M207"/>
    <mergeCell ref="G211:M211"/>
    <mergeCell ref="G121:M121"/>
    <mergeCell ref="G147:M147"/>
    <mergeCell ref="G145:M145"/>
    <mergeCell ref="G165:M165"/>
    <mergeCell ref="G163:M163"/>
    <mergeCell ref="G161:M161"/>
    <mergeCell ref="G159:M159"/>
    <mergeCell ref="G157:M157"/>
    <mergeCell ref="G155:M155"/>
    <mergeCell ref="G153:M153"/>
    <mergeCell ref="G131:M131"/>
    <mergeCell ref="G129:M129"/>
    <mergeCell ref="G127:M127"/>
    <mergeCell ref="G125:M125"/>
    <mergeCell ref="G123:M123"/>
    <mergeCell ref="G193:M193"/>
    <mergeCell ref="G189:M189"/>
    <mergeCell ref="G191:M191"/>
    <mergeCell ref="G201:M201"/>
    <mergeCell ref="G205:M205"/>
    <mergeCell ref="G259:M259"/>
    <mergeCell ref="G257:M257"/>
    <mergeCell ref="G289:M289"/>
    <mergeCell ref="G287:M287"/>
    <mergeCell ref="G285:M285"/>
    <mergeCell ref="G283:M283"/>
    <mergeCell ref="G215:M215"/>
    <mergeCell ref="G231:M231"/>
    <mergeCell ref="G229:M229"/>
    <mergeCell ref="G225:M225"/>
    <mergeCell ref="G223:M223"/>
    <mergeCell ref="G221:M221"/>
    <mergeCell ref="G219:M219"/>
    <mergeCell ref="G217:M217"/>
    <mergeCell ref="G227:M227"/>
    <mergeCell ref="G299:M299"/>
    <mergeCell ref="G297:M297"/>
    <mergeCell ref="G295:M295"/>
    <mergeCell ref="G293:M293"/>
    <mergeCell ref="G291:M291"/>
    <mergeCell ref="G277:M277"/>
    <mergeCell ref="G275:M275"/>
    <mergeCell ref="G273:M273"/>
    <mergeCell ref="G265:M265"/>
  </mergeCells>
  <phoneticPr fontId="6" type="noConversion"/>
  <dataValidations count="19">
    <dataValidation type="list" allowBlank="1" showInputMessage="1" showErrorMessage="1" sqref="G23:N41">
      <formula1>$AE$9:$AE$11</formula1>
    </dataValidation>
    <dataValidation type="list" allowBlank="1" showInputMessage="1" showErrorMessage="1" sqref="G173:N173 G181:M181 G179:M179 G175:M175 G177:M177">
      <formula1>$AE$233:$AE$234</formula1>
    </dataValidation>
    <dataValidation type="list" allowBlank="1" showInputMessage="1" showErrorMessage="1" sqref="G183:N186 G191:M191 G189:M189 G187:M187 G193:M201">
      <formula1>$AE$235:$AE$236</formula1>
    </dataValidation>
    <dataValidation type="list" allowBlank="1" showInputMessage="1" showErrorMessage="1" sqref="N237:N247 G237:M246">
      <formula1>$AE$270:$AE$271</formula1>
    </dataValidation>
    <dataValidation type="list" allowBlank="1" showInputMessage="1" showErrorMessage="1" sqref="N271:N281 G271:M280">
      <formula1>$AE$302:$AE$303</formula1>
    </dataValidation>
    <dataValidation type="list" allowBlank="1" showInputMessage="1" showErrorMessage="1" sqref="G301:N301 G281:M281 G283:M283 G285:M285 G287:M287 G289:M289 G291:M291 G293:M293 G295:M295 G297:M297 G299:M299">
      <formula1>$AE$304:$AE$305</formula1>
    </dataValidation>
    <dataValidation type="list" allowBlank="1" showInputMessage="1" showErrorMessage="1" sqref="G306:O306">
      <formula1>$AE$312:$AE$318</formula1>
    </dataValidation>
    <dataValidation type="list" allowBlank="1" showInputMessage="1" showErrorMessage="1" sqref="G267:N267 G265:M265 G263:M263 G261:M261 G259:M259 G257:M257 G255:M255 G253:M253 G251:M251 G249:M249 G247:M247">
      <formula1>$AE$282:$AE$301</formula1>
    </dataValidation>
    <dataValidation type="list" allowBlank="1" showInputMessage="1" showErrorMessage="1" sqref="G13:N13 G21:M21 G15:M19">
      <formula1>$AE$3:$AE$8</formula1>
    </dataValidation>
    <dataValidation type="list" allowBlank="1" showInputMessage="1" showErrorMessage="1" sqref="G205:N214 G230:M230 G228:M228 G226 G224:M224 G222:M222 G220:M220 G218:M218 G216:M216 N216:N231">
      <formula1>$AE$237:$AE$248</formula1>
    </dataValidation>
    <dataValidation type="list" allowBlank="1" showInputMessage="1" showErrorMessage="1" sqref="G233:N233 G231:M231 G229:M229 G227:M227 G225:M225 G223:M223 G221:M221 G219:M219 G217:M217 G215:N215">
      <formula1>$AE$267:$AE$269</formula1>
    </dataValidation>
    <dataValidation type="list" allowBlank="1" showInputMessage="1" showErrorMessage="1" sqref="G45:N45 G47:G53 N47:N53 H52:M52">
      <formula1>$AE$12:$AE$46</formula1>
    </dataValidation>
    <dataValidation type="list" allowBlank="1" showInputMessage="1" showErrorMessage="1" sqref="G73:N73 G65 G63 G61 G59 G57 G67 N55 G55 G69:G71">
      <formula1>$AE$47:$AE$78</formula1>
    </dataValidation>
    <dataValidation type="list" allowBlank="1" showInputMessage="1" showErrorMessage="1" sqref="G87:N87 G95:M95 G93:M93 G91:M91 G89:M89 G105:N105 G103:M103 G101:M101 G97:M99">
      <formula1>$AE$105:$AE$108</formula1>
    </dataValidation>
    <dataValidation type="list" allowBlank="1" showInputMessage="1" showErrorMessage="1" sqref="G109:N109 G115:M115 G113:M113 G111:M111 G117:N117">
      <formula1>$AE$109:$AE$140</formula1>
    </dataValidation>
    <dataValidation type="list" allowBlank="1" showInputMessage="1" showErrorMessage="1" sqref="G119:N119 G137:N137 G121:M121 G123:M123 G125:M125 G127:M127 G129:M129 G131:M131 G133:M133 G135:M135">
      <formula1>$AE$141:$AE$173</formula1>
    </dataValidation>
    <dataValidation type="list" allowBlank="1" showInputMessage="1" showErrorMessage="1" sqref="G77:N77 G79:N85">
      <formula1>$AE$79:$AE$88</formula1>
    </dataValidation>
    <dataValidation type="list" allowBlank="1" showInputMessage="1" showErrorMessage="1" sqref="G141:N141 G149:N149 G143:M143 G145:M145 G147:M147">
      <formula1>$AE$174:$AE$204</formula1>
    </dataValidation>
    <dataValidation type="list" allowBlank="1" showInputMessage="1" showErrorMessage="1" sqref="G151:N169">
      <formula1>$AE$205:$AE$232</formula1>
    </dataValidation>
  </dataValidations>
  <printOptions horizontalCentered="1" verticalCentered="1"/>
  <pageMargins left="0.78740157480314965" right="0.78740157480314965" top="1.0236220472440944" bottom="1.0236220472440944" header="0.78740157480314965" footer="0.78740157480314965"/>
  <pageSetup paperSize="9" scale="56" firstPageNumber="0" fitToHeight="3" orientation="portrait" r:id="rId1"/>
  <headerFooter>
    <oddHeader>&amp;C&amp;A</oddHeader>
    <oddFooter>&amp;CPagina &amp;P</oddFooter>
  </headerFooter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18">
    <pageSetUpPr fitToPage="1"/>
  </sheetPr>
  <dimension ref="B2:R43"/>
  <sheetViews>
    <sheetView zoomScale="107" zoomScaleNormal="107" workbookViewId="0">
      <selection activeCell="V16" sqref="V16:W16"/>
    </sheetView>
  </sheetViews>
  <sheetFormatPr defaultColWidth="0" defaultRowHeight="12.75" x14ac:dyDescent="0.2"/>
  <cols>
    <col min="1" max="1" width="1" style="6" customWidth="1"/>
    <col min="2" max="2" width="1.140625" style="6" customWidth="1"/>
    <col min="3" max="3" width="5.140625" style="65" customWidth="1"/>
    <col min="4" max="4" width="17.7109375" style="6" customWidth="1"/>
    <col min="5" max="5" width="22.140625" style="6" customWidth="1"/>
    <col min="6" max="6" width="23.42578125" style="6" customWidth="1"/>
    <col min="7" max="7" width="1.85546875" style="6" customWidth="1"/>
    <col min="8" max="8" width="23.28515625" style="6" customWidth="1"/>
    <col min="9" max="9" width="1.5703125" style="6" customWidth="1"/>
    <col min="10" max="10" width="22.42578125" style="6" customWidth="1"/>
    <col min="11" max="11" width="9.140625" style="6" customWidth="1"/>
    <col min="12" max="12" width="1" style="6" customWidth="1"/>
    <col min="13" max="16384" width="0" style="6" hidden="1"/>
  </cols>
  <sheetData>
    <row r="2" spans="2:18" s="7" customFormat="1" ht="6" customHeight="1" x14ac:dyDescent="0.2">
      <c r="B2" s="8"/>
      <c r="C2" s="9"/>
      <c r="D2" s="10"/>
      <c r="E2" s="10"/>
      <c r="F2" s="10"/>
      <c r="G2" s="10"/>
      <c r="H2" s="8"/>
      <c r="I2" s="10"/>
      <c r="J2" s="10"/>
      <c r="K2" s="11"/>
    </row>
    <row r="3" spans="2:18" s="7" customFormat="1" x14ac:dyDescent="0.2">
      <c r="B3" s="28"/>
      <c r="D3" s="131" t="s">
        <v>14</v>
      </c>
      <c r="E3" s="87" t="s">
        <v>15</v>
      </c>
      <c r="F3" s="27"/>
      <c r="G3" s="14"/>
      <c r="H3" s="15" t="s">
        <v>16</v>
      </c>
      <c r="I3" s="346" t="str">
        <f>'1.1 CONTO ECONOMICO ANTE'!$K$3</f>
        <v>DITTA</v>
      </c>
      <c r="J3" s="346"/>
      <c r="K3" s="139"/>
      <c r="L3" s="14"/>
      <c r="M3" s="14"/>
      <c r="N3" s="14"/>
      <c r="O3" s="14"/>
      <c r="P3" s="14"/>
      <c r="Q3" s="14"/>
      <c r="R3" s="14"/>
    </row>
    <row r="4" spans="2:18" s="7" customFormat="1" x14ac:dyDescent="0.2">
      <c r="B4" s="28"/>
      <c r="D4" s="131" t="s">
        <v>18</v>
      </c>
      <c r="E4" s="87" t="s">
        <v>19</v>
      </c>
      <c r="G4" s="14"/>
      <c r="H4" s="15"/>
      <c r="I4" s="349">
        <f>'1.1 CONTO ECONOMICO ANTE'!$K$4</f>
        <v>0</v>
      </c>
      <c r="J4" s="349"/>
      <c r="K4" s="17"/>
      <c r="L4" s="14"/>
      <c r="M4" s="14"/>
      <c r="N4" s="14"/>
      <c r="O4" s="14"/>
      <c r="P4" s="14"/>
      <c r="Q4" s="14"/>
      <c r="R4" s="14"/>
    </row>
    <row r="5" spans="2:18" s="7" customFormat="1" x14ac:dyDescent="0.2">
      <c r="B5" s="28"/>
      <c r="C5" s="19"/>
      <c r="D5" s="14"/>
      <c r="E5" s="20"/>
      <c r="G5" s="14"/>
      <c r="H5" s="15" t="s">
        <v>20</v>
      </c>
      <c r="I5" s="346" t="str">
        <f>'1.1 CONTO ECONOMICO ANTE'!$K$5</f>
        <v>421</v>
      </c>
      <c r="J5" s="346"/>
      <c r="K5" s="17"/>
      <c r="L5" s="14"/>
      <c r="M5" s="14"/>
      <c r="N5" s="14"/>
      <c r="O5" s="14"/>
      <c r="P5" s="14"/>
      <c r="Q5" s="14"/>
      <c r="R5" s="14"/>
    </row>
    <row r="6" spans="2:18" s="7" customFormat="1" x14ac:dyDescent="0.2">
      <c r="B6" s="12"/>
      <c r="C6" s="66"/>
      <c r="D6" s="19"/>
      <c r="E6" s="20"/>
      <c r="G6" s="14"/>
      <c r="H6" s="28"/>
      <c r="I6" s="14"/>
      <c r="J6" s="67"/>
      <c r="K6" s="17"/>
      <c r="L6" s="14"/>
      <c r="M6" s="14"/>
      <c r="N6" s="14"/>
      <c r="O6" s="14"/>
      <c r="P6" s="14"/>
      <c r="Q6" s="14"/>
      <c r="R6" s="14"/>
    </row>
    <row r="7" spans="2:18" s="7" customFormat="1" ht="6.75" customHeight="1" x14ac:dyDescent="0.2">
      <c r="B7" s="21"/>
      <c r="C7" s="68"/>
      <c r="D7" s="22"/>
      <c r="E7" s="23"/>
      <c r="F7" s="24"/>
      <c r="G7" s="23"/>
      <c r="H7" s="29"/>
      <c r="I7" s="23"/>
      <c r="J7" s="23"/>
      <c r="K7" s="25"/>
      <c r="L7" s="14"/>
      <c r="M7" s="14"/>
      <c r="N7" s="14"/>
      <c r="O7" s="14"/>
      <c r="P7" s="14"/>
      <c r="Q7" s="14"/>
      <c r="R7" s="14"/>
    </row>
    <row r="8" spans="2:18" ht="4.5" customHeight="1" x14ac:dyDescent="0.2">
      <c r="B8" s="28"/>
      <c r="C8" s="69"/>
      <c r="K8" s="50"/>
    </row>
    <row r="9" spans="2:18" x14ac:dyDescent="0.2">
      <c r="B9" s="28"/>
      <c r="C9" s="69"/>
      <c r="K9" s="17"/>
    </row>
    <row r="10" spans="2:18" s="70" customFormat="1" x14ac:dyDescent="0.2">
      <c r="B10" s="71"/>
      <c r="C10"/>
      <c r="D10" s="20"/>
      <c r="F10" s="57"/>
      <c r="G10" s="57"/>
      <c r="H10" s="57">
        <v>-2</v>
      </c>
      <c r="I10" s="57"/>
      <c r="J10" s="57">
        <v>-1</v>
      </c>
      <c r="K10" s="72"/>
    </row>
    <row r="11" spans="2:18" ht="9.75" customHeight="1" x14ac:dyDescent="0.2">
      <c r="B11" s="28"/>
      <c r="C11"/>
      <c r="D11" s="14"/>
      <c r="F11" s="14"/>
      <c r="K11" s="17"/>
    </row>
    <row r="12" spans="2:18" x14ac:dyDescent="0.2">
      <c r="B12" s="28"/>
      <c r="C12" s="20" t="s">
        <v>402</v>
      </c>
      <c r="F12" s="38"/>
      <c r="G12" s="38"/>
      <c r="H12" s="132">
        <v>0</v>
      </c>
      <c r="I12" s="38"/>
      <c r="J12" s="132">
        <v>0</v>
      </c>
      <c r="K12" s="17"/>
    </row>
    <row r="13" spans="2:18" x14ac:dyDescent="0.2">
      <c r="B13" s="28"/>
      <c r="C13"/>
      <c r="D13" s="14"/>
      <c r="F13" s="88"/>
      <c r="G13" s="89"/>
      <c r="H13" s="88"/>
      <c r="I13" s="89"/>
      <c r="J13" s="88"/>
      <c r="K13" s="17"/>
    </row>
    <row r="14" spans="2:18" x14ac:dyDescent="0.2">
      <c r="B14" s="28"/>
      <c r="D14" s="14"/>
      <c r="F14" s="88"/>
      <c r="G14" s="89"/>
      <c r="H14" s="88"/>
      <c r="I14" s="89"/>
      <c r="J14" s="88"/>
      <c r="K14" s="17"/>
    </row>
    <row r="15" spans="2:18" x14ac:dyDescent="0.2">
      <c r="B15" s="71"/>
      <c r="C15"/>
      <c r="D15" s="20"/>
      <c r="E15" s="70"/>
      <c r="F15" s="90"/>
      <c r="G15" s="90"/>
      <c r="H15" s="90" t="s">
        <v>83</v>
      </c>
      <c r="I15" s="90"/>
      <c r="J15" s="90" t="s">
        <v>84</v>
      </c>
      <c r="K15" s="72"/>
    </row>
    <row r="16" spans="2:18" x14ac:dyDescent="0.2">
      <c r="B16" s="28"/>
      <c r="C16"/>
      <c r="D16" s="14"/>
      <c r="F16" s="133"/>
      <c r="G16" s="89"/>
      <c r="H16" s="89"/>
      <c r="I16" s="89"/>
      <c r="J16" s="89"/>
      <c r="K16" s="17"/>
    </row>
    <row r="17" spans="2:11" x14ac:dyDescent="0.2">
      <c r="B17" s="28"/>
      <c r="C17" s="20" t="s">
        <v>403</v>
      </c>
      <c r="F17" s="38"/>
      <c r="G17" s="38"/>
      <c r="H17" s="134">
        <f>+(+H12+J12)/2</f>
        <v>0</v>
      </c>
      <c r="I17" s="38"/>
      <c r="J17" s="134">
        <f>+(+H12+J12)/2</f>
        <v>0</v>
      </c>
      <c r="K17" s="17"/>
    </row>
    <row r="18" spans="2:11" x14ac:dyDescent="0.2">
      <c r="B18" s="28"/>
      <c r="C18"/>
      <c r="D18" s="20"/>
      <c r="F18" s="38"/>
      <c r="G18" s="38"/>
      <c r="H18" s="38"/>
      <c r="I18" s="38"/>
      <c r="J18" s="38"/>
      <c r="K18" s="17"/>
    </row>
    <row r="19" spans="2:11" x14ac:dyDescent="0.2">
      <c r="B19" s="28"/>
      <c r="C19" s="20" t="s">
        <v>404</v>
      </c>
      <c r="F19" s="38"/>
      <c r="G19" s="38"/>
      <c r="H19" s="132">
        <v>0</v>
      </c>
      <c r="I19" s="38"/>
      <c r="J19" s="132">
        <v>0</v>
      </c>
      <c r="K19" s="17"/>
    </row>
    <row r="20" spans="2:11" x14ac:dyDescent="0.2">
      <c r="B20" s="28"/>
      <c r="C20"/>
      <c r="D20" s="14"/>
      <c r="F20" s="88"/>
      <c r="G20" s="89"/>
      <c r="H20" s="88"/>
      <c r="I20" s="89"/>
      <c r="J20" s="88"/>
      <c r="K20" s="17"/>
    </row>
    <row r="21" spans="2:11" x14ac:dyDescent="0.2">
      <c r="B21" s="28"/>
      <c r="C21" s="20" t="s">
        <v>405</v>
      </c>
      <c r="F21" s="38"/>
      <c r="G21" s="38"/>
      <c r="H21" s="132">
        <v>0</v>
      </c>
      <c r="I21" s="38"/>
      <c r="J21" s="132">
        <v>0</v>
      </c>
      <c r="K21" s="17"/>
    </row>
    <row r="22" spans="2:11" x14ac:dyDescent="0.2">
      <c r="B22" s="28"/>
      <c r="C22"/>
      <c r="D22" s="20"/>
      <c r="F22" s="38"/>
      <c r="G22" s="38"/>
      <c r="H22" s="38"/>
      <c r="I22" s="38"/>
      <c r="J22" s="38"/>
      <c r="K22" s="17"/>
    </row>
    <row r="23" spans="2:11" x14ac:dyDescent="0.2">
      <c r="B23" s="76"/>
      <c r="C23" s="75" t="s">
        <v>406</v>
      </c>
      <c r="F23" s="135">
        <f>AVERAGE(H12,J12)</f>
        <v>0</v>
      </c>
      <c r="G23" s="92"/>
      <c r="H23" s="92"/>
      <c r="I23" s="92"/>
      <c r="J23" s="89"/>
      <c r="K23" s="77"/>
    </row>
    <row r="24" spans="2:11" x14ac:dyDescent="0.2">
      <c r="B24" s="76"/>
      <c r="C24"/>
      <c r="D24" s="75"/>
      <c r="E24" s="74"/>
      <c r="F24" s="93"/>
      <c r="G24" s="92"/>
      <c r="H24" s="92"/>
      <c r="I24" s="92"/>
      <c r="J24" s="89"/>
      <c r="K24" s="77"/>
    </row>
    <row r="25" spans="2:11" x14ac:dyDescent="0.2">
      <c r="B25" s="76"/>
      <c r="C25" s="75" t="s">
        <v>407</v>
      </c>
      <c r="E25" s="74"/>
      <c r="F25" s="135">
        <f>(SUM(H17,J17,H19,J19))/2</f>
        <v>0</v>
      </c>
      <c r="G25" s="92"/>
      <c r="H25" s="92"/>
      <c r="I25" s="92"/>
      <c r="J25" s="89"/>
      <c r="K25" s="77"/>
    </row>
    <row r="26" spans="2:11" x14ac:dyDescent="0.2">
      <c r="B26" s="76"/>
      <c r="C26"/>
      <c r="D26" s="75"/>
      <c r="E26" s="74"/>
      <c r="F26" s="136"/>
      <c r="G26" s="92"/>
      <c r="H26" s="92"/>
      <c r="I26" s="92"/>
      <c r="J26" s="89"/>
      <c r="K26" s="77"/>
    </row>
    <row r="27" spans="2:11" x14ac:dyDescent="0.2">
      <c r="B27" s="76"/>
      <c r="C27" s="75" t="s">
        <v>408</v>
      </c>
      <c r="E27" s="74"/>
      <c r="F27" s="135">
        <f>+(+H21+J21)/2</f>
        <v>0</v>
      </c>
      <c r="G27" s="92"/>
      <c r="H27" s="92"/>
      <c r="I27" s="92"/>
      <c r="J27" s="89"/>
      <c r="K27" s="77"/>
    </row>
    <row r="28" spans="2:11" x14ac:dyDescent="0.2">
      <c r="B28" s="76"/>
      <c r="D28" s="75"/>
      <c r="E28" s="74"/>
      <c r="F28" s="88"/>
      <c r="G28" s="92"/>
      <c r="H28" s="92"/>
      <c r="I28" s="92"/>
      <c r="J28" s="89"/>
      <c r="K28" s="77"/>
    </row>
    <row r="29" spans="2:11" x14ac:dyDescent="0.2">
      <c r="B29" s="76"/>
      <c r="C29" s="75" t="s">
        <v>409</v>
      </c>
      <c r="E29" s="74"/>
      <c r="F29" s="94" t="b">
        <f>IF(F27&lt;F25,"OK")</f>
        <v>0</v>
      </c>
      <c r="G29" s="92"/>
      <c r="H29" s="92"/>
      <c r="I29" s="92"/>
      <c r="J29" s="89"/>
      <c r="K29" s="77"/>
    </row>
    <row r="30" spans="2:11" x14ac:dyDescent="0.2">
      <c r="B30" s="80"/>
      <c r="C30" s="81"/>
      <c r="D30" s="24"/>
      <c r="E30" s="24"/>
      <c r="F30" s="24"/>
      <c r="G30" s="24"/>
      <c r="H30" s="24"/>
      <c r="I30" s="24"/>
      <c r="J30" s="82"/>
      <c r="K30" s="83"/>
    </row>
    <row r="31" spans="2:11" x14ac:dyDescent="0.2">
      <c r="B31" s="20"/>
      <c r="C31" s="69"/>
      <c r="D31" s="20"/>
      <c r="E31" s="20"/>
      <c r="F31" s="20"/>
      <c r="G31" s="20"/>
      <c r="H31" s="20"/>
      <c r="I31" s="20"/>
      <c r="J31" s="74"/>
      <c r="K31" s="20"/>
    </row>
    <row r="32" spans="2:11" x14ac:dyDescent="0.2">
      <c r="B32" s="20"/>
      <c r="C32" s="69"/>
      <c r="D32" s="20"/>
      <c r="E32" s="20"/>
      <c r="F32" s="20"/>
      <c r="G32" s="20"/>
      <c r="H32" s="20"/>
      <c r="I32" s="20"/>
      <c r="J32" s="74"/>
      <c r="K32" s="20"/>
    </row>
    <row r="33" spans="2:11" x14ac:dyDescent="0.2">
      <c r="B33" s="20"/>
      <c r="C33" s="69"/>
      <c r="D33" s="20"/>
      <c r="E33" s="20"/>
      <c r="F33" s="20"/>
      <c r="G33" s="20"/>
      <c r="H33" s="20"/>
      <c r="I33" s="20"/>
      <c r="J33" s="74"/>
      <c r="K33" s="20"/>
    </row>
    <row r="34" spans="2:11" x14ac:dyDescent="0.2">
      <c r="B34" s="20"/>
      <c r="C34" s="69"/>
      <c r="D34" s="20"/>
      <c r="E34" s="20"/>
      <c r="F34" s="20"/>
      <c r="G34" s="20"/>
      <c r="H34" s="20"/>
      <c r="I34" s="20"/>
      <c r="J34" s="74"/>
      <c r="K34" s="20"/>
    </row>
    <row r="35" spans="2:11" x14ac:dyDescent="0.2">
      <c r="B35" s="20"/>
      <c r="C35" s="69"/>
      <c r="D35" s="20"/>
      <c r="E35" s="20"/>
      <c r="F35" s="20"/>
      <c r="G35" s="20"/>
      <c r="H35" s="20"/>
      <c r="I35" s="20"/>
      <c r="J35" s="74"/>
      <c r="K35" s="20"/>
    </row>
    <row r="36" spans="2:11" ht="5.25" customHeight="1" x14ac:dyDescent="0.2">
      <c r="B36" s="14"/>
      <c r="C36" s="69"/>
      <c r="D36" s="14"/>
      <c r="E36" s="14"/>
      <c r="F36" s="14"/>
      <c r="G36" s="14"/>
      <c r="H36" s="14"/>
      <c r="I36" s="14"/>
      <c r="J36" s="14"/>
      <c r="K36" s="14"/>
    </row>
    <row r="37" spans="2:11" hidden="1" x14ac:dyDescent="0.2">
      <c r="B37" s="28"/>
      <c r="C37" s="69"/>
      <c r="D37" s="20" t="s">
        <v>188</v>
      </c>
      <c r="F37" s="137">
        <f>+'1.1 CONTO ECONOMICO ANTE'!G34</f>
        <v>0</v>
      </c>
      <c r="H37" s="137">
        <f>+'1.1 CONTO ECONOMICO ANTE'!I34</f>
        <v>0</v>
      </c>
      <c r="J37" s="137">
        <f>+'1.1 CONTO ECONOMICO ANTE'!K34</f>
        <v>0</v>
      </c>
      <c r="K37" s="17"/>
    </row>
    <row r="38" spans="2:11" hidden="1" x14ac:dyDescent="0.2">
      <c r="B38" s="28"/>
      <c r="C38" s="69"/>
      <c r="D38" s="20"/>
      <c r="F38" s="61"/>
      <c r="H38" s="61"/>
      <c r="J38" s="61"/>
      <c r="K38" s="17"/>
    </row>
    <row r="39" spans="2:11" hidden="1" x14ac:dyDescent="0.2">
      <c r="B39" s="29"/>
      <c r="C39" s="81"/>
      <c r="D39" s="24"/>
      <c r="E39" s="23"/>
      <c r="F39" s="62"/>
      <c r="G39" s="23"/>
      <c r="H39" s="62"/>
      <c r="I39" s="23"/>
      <c r="J39" s="62"/>
      <c r="K39" s="25"/>
    </row>
    <row r="40" spans="2:11" hidden="1" x14ac:dyDescent="0.2">
      <c r="B40" s="28"/>
      <c r="C40" s="69"/>
      <c r="K40" s="17"/>
    </row>
    <row r="41" spans="2:11" hidden="1" x14ac:dyDescent="0.2">
      <c r="B41" s="28"/>
      <c r="C41" s="69" t="s">
        <v>189</v>
      </c>
      <c r="D41" s="85" t="s">
        <v>190</v>
      </c>
      <c r="E41" s="70"/>
      <c r="F41" s="86">
        <f>'2.1  STATO PATRIMONIALE ANTE'!O14</f>
        <v>0</v>
      </c>
      <c r="K41" s="17"/>
    </row>
    <row r="42" spans="2:11" hidden="1" x14ac:dyDescent="0.2">
      <c r="B42" s="28"/>
      <c r="C42" s="69"/>
      <c r="K42" s="17"/>
    </row>
    <row r="43" spans="2:11" hidden="1" x14ac:dyDescent="0.2">
      <c r="B43" s="29"/>
      <c r="C43" s="81"/>
      <c r="D43" s="23"/>
      <c r="E43" s="23"/>
      <c r="F43" s="23"/>
      <c r="G43" s="23"/>
      <c r="H43" s="23"/>
      <c r="I43" s="23"/>
      <c r="J43" s="23"/>
      <c r="K43" s="25"/>
    </row>
  </sheetData>
  <sheetProtection password="DBD3" sheet="1" objects="1" scenarios="1"/>
  <mergeCells count="3">
    <mergeCell ref="I3:J3"/>
    <mergeCell ref="I4:J4"/>
    <mergeCell ref="I5:J5"/>
  </mergeCells>
  <phoneticPr fontId="6" type="noConversion"/>
  <printOptions horizontalCentered="1" verticalCentered="1"/>
  <pageMargins left="0.59055118110236227" right="0.59055118110236227" top="0.59055118110236227" bottom="0.51181102362204722" header="0.39370078740157483" footer="0.51181102362204722"/>
  <pageSetup paperSize="9" firstPageNumber="0" orientation="landscape" r:id="rId1"/>
  <headerFooter>
    <oddHeader>&amp;C&amp;A</oddHeader>
    <oddFooter>&amp;C&amp;"Arial,Grassetto"FIRMA DEL TECNICO QUALIFICATO&amp;R&amp;"Arial,Grassetto"FIRMA DEL LEGALE RAPPRESENTANTE</oddFooter>
  </headerFooter>
  <drawing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19">
    <pageSetUpPr fitToPage="1"/>
  </sheetPr>
  <dimension ref="B1:FM53"/>
  <sheetViews>
    <sheetView topLeftCell="A19" zoomScale="93" zoomScaleNormal="93" workbookViewId="0">
      <selection activeCell="V16" sqref="V16:W16"/>
    </sheetView>
  </sheetViews>
  <sheetFormatPr defaultRowHeight="12.75" x14ac:dyDescent="0.2"/>
  <cols>
    <col min="1" max="1" width="2.85546875" style="194" customWidth="1"/>
    <col min="2" max="2" width="3.28515625" style="194" customWidth="1"/>
    <col min="3" max="3" width="7.5703125" style="317" bestFit="1" customWidth="1"/>
    <col min="4" max="4" width="81.85546875" style="194" bestFit="1" customWidth="1"/>
    <col min="5" max="5" width="13.28515625" style="194" customWidth="1"/>
    <col min="6" max="6" width="2.85546875" style="197" customWidth="1"/>
    <col min="7" max="7" width="12.7109375" style="198" customWidth="1"/>
    <col min="8" max="8" width="10.85546875" style="199" customWidth="1"/>
    <col min="9" max="9" width="2.85546875" style="177" customWidth="1"/>
    <col min="10" max="10" width="12.7109375" style="200" customWidth="1"/>
    <col min="11" max="11" width="10.42578125" style="201" customWidth="1"/>
    <col min="12" max="12" width="2.85546875" style="202" customWidth="1"/>
    <col min="13" max="13" width="12.7109375" style="203" customWidth="1"/>
    <col min="14" max="14" width="10.85546875" style="204" customWidth="1"/>
    <col min="15" max="15" width="2.85546875" style="205" customWidth="1"/>
    <col min="16" max="16" width="12.7109375" style="203" customWidth="1"/>
    <col min="17" max="17" width="10.85546875" style="201" customWidth="1"/>
    <col min="18" max="18" width="2.85546875" style="205" customWidth="1"/>
    <col min="19" max="19" width="12.7109375" style="319" customWidth="1"/>
    <col min="20" max="20" width="10.85546875" style="207" customWidth="1"/>
    <col min="21" max="21" width="2.85546875" style="208" customWidth="1"/>
    <col min="22" max="16384" width="9.140625" style="194"/>
  </cols>
  <sheetData>
    <row r="1" spans="2:169" s="141" customFormat="1" ht="3.75" customHeight="1" x14ac:dyDescent="0.2">
      <c r="C1" s="168"/>
      <c r="H1" s="122"/>
    </row>
    <row r="2" spans="2:169" s="141" customFormat="1" ht="4.5" customHeight="1" x14ac:dyDescent="0.2">
      <c r="C2" s="169"/>
      <c r="D2" s="170"/>
      <c r="E2" s="170"/>
      <c r="F2" s="170"/>
      <c r="G2" s="170"/>
      <c r="H2" s="171"/>
      <c r="I2" s="170"/>
      <c r="J2" s="170"/>
      <c r="K2" s="170"/>
      <c r="L2" s="170"/>
      <c r="M2" s="170"/>
      <c r="N2" s="170"/>
      <c r="O2" s="170"/>
      <c r="P2" s="172"/>
      <c r="Q2" s="170"/>
      <c r="R2" s="170"/>
      <c r="S2" s="170"/>
      <c r="T2" s="173"/>
      <c r="U2" s="174"/>
      <c r="V2" s="174"/>
      <c r="W2" s="174"/>
      <c r="X2" s="174"/>
      <c r="Y2" s="174"/>
      <c r="Z2" s="174"/>
      <c r="AA2" s="174"/>
      <c r="AB2" s="174"/>
      <c r="AC2" s="174"/>
      <c r="AD2" s="174"/>
      <c r="AE2" s="174"/>
      <c r="AH2" s="174"/>
      <c r="AI2" s="174"/>
      <c r="AJ2" s="174"/>
      <c r="AK2" s="174"/>
      <c r="AL2" s="174"/>
      <c r="AM2" s="174"/>
      <c r="AN2" s="174"/>
      <c r="AO2" s="174"/>
      <c r="AP2" s="174"/>
      <c r="AQ2" s="174"/>
      <c r="AR2" s="174"/>
      <c r="AS2" s="174"/>
      <c r="AT2" s="174"/>
      <c r="AU2" s="174"/>
      <c r="AV2" s="174"/>
      <c r="AW2" s="174"/>
      <c r="AX2" s="174"/>
      <c r="AY2" s="174"/>
      <c r="AZ2" s="174"/>
      <c r="BA2" s="174"/>
      <c r="BB2" s="174"/>
      <c r="BC2" s="174"/>
      <c r="BD2" s="174"/>
      <c r="BE2" s="174"/>
      <c r="BF2" s="174"/>
      <c r="BG2" s="174"/>
      <c r="BH2" s="174"/>
      <c r="BI2" s="174"/>
      <c r="BJ2" s="174"/>
      <c r="BK2" s="174"/>
      <c r="BL2" s="174"/>
      <c r="BM2" s="174"/>
      <c r="BN2" s="174"/>
      <c r="BO2" s="174"/>
      <c r="BP2" s="174"/>
      <c r="BQ2" s="174"/>
      <c r="BR2" s="174"/>
      <c r="BS2" s="174"/>
      <c r="BT2" s="174"/>
      <c r="BU2" s="174"/>
      <c r="BV2" s="174"/>
      <c r="BW2" s="174"/>
      <c r="BX2" s="174"/>
      <c r="BY2" s="174"/>
      <c r="BZ2" s="174"/>
      <c r="CA2" s="174"/>
      <c r="CB2" s="174"/>
      <c r="CC2" s="174"/>
      <c r="CD2" s="174"/>
      <c r="CE2" s="174"/>
      <c r="CF2" s="174"/>
      <c r="CG2" s="174"/>
      <c r="CH2" s="174"/>
      <c r="CI2" s="174"/>
      <c r="CJ2" s="174"/>
      <c r="CK2" s="174"/>
      <c r="CL2" s="174"/>
      <c r="CM2" s="174"/>
      <c r="CN2" s="174"/>
      <c r="CO2" s="174"/>
      <c r="CP2" s="174"/>
      <c r="CQ2" s="174"/>
      <c r="CR2" s="174"/>
      <c r="CS2" s="174"/>
      <c r="CT2" s="174"/>
      <c r="CU2" s="174"/>
      <c r="CV2" s="174"/>
      <c r="CW2" s="174"/>
      <c r="CX2" s="174"/>
      <c r="CY2" s="174"/>
      <c r="CZ2" s="174"/>
      <c r="DA2" s="174"/>
      <c r="DB2" s="174"/>
      <c r="DC2" s="174"/>
      <c r="DD2" s="174"/>
      <c r="DE2" s="174"/>
      <c r="DF2" s="174"/>
      <c r="DG2" s="174"/>
      <c r="DH2" s="174"/>
      <c r="DI2" s="174"/>
      <c r="DJ2" s="174"/>
      <c r="DK2" s="174"/>
      <c r="DL2" s="174"/>
      <c r="DM2" s="174"/>
      <c r="DN2" s="174"/>
      <c r="DO2" s="174"/>
      <c r="DP2" s="174"/>
      <c r="DQ2" s="174"/>
      <c r="DR2" s="174"/>
      <c r="DS2" s="174"/>
      <c r="DT2" s="174"/>
      <c r="DU2" s="174"/>
      <c r="DV2" s="174"/>
      <c r="DW2" s="174"/>
      <c r="DX2" s="174"/>
      <c r="DY2" s="174"/>
      <c r="DZ2" s="174"/>
      <c r="EA2" s="174"/>
      <c r="EB2" s="174"/>
      <c r="EC2" s="174"/>
      <c r="ED2" s="174"/>
      <c r="EE2" s="174"/>
      <c r="EF2" s="174"/>
      <c r="EG2" s="174"/>
      <c r="EH2" s="174"/>
      <c r="EI2" s="174"/>
      <c r="EJ2" s="174"/>
      <c r="EK2" s="174"/>
      <c r="EL2" s="174"/>
      <c r="EM2" s="174"/>
      <c r="EN2" s="174"/>
      <c r="EO2" s="174"/>
      <c r="EP2" s="174"/>
      <c r="EQ2" s="174"/>
      <c r="ER2" s="174"/>
      <c r="ES2" s="174"/>
      <c r="ET2" s="174"/>
      <c r="EU2" s="174"/>
      <c r="EV2" s="174"/>
      <c r="EW2" s="174"/>
      <c r="EX2" s="174"/>
      <c r="EY2" s="174"/>
      <c r="EZ2" s="174"/>
      <c r="FA2" s="174"/>
      <c r="FB2" s="174"/>
      <c r="FC2" s="174"/>
      <c r="FD2" s="174"/>
      <c r="FE2" s="174"/>
      <c r="FF2" s="174"/>
      <c r="FG2" s="174"/>
      <c r="FH2" s="174"/>
      <c r="FI2" s="174"/>
      <c r="FJ2" s="174"/>
      <c r="FK2" s="174"/>
      <c r="FL2" s="174"/>
      <c r="FM2" s="174"/>
    </row>
    <row r="3" spans="2:169" s="141" customFormat="1" ht="14.25" x14ac:dyDescent="0.2">
      <c r="C3" s="175"/>
      <c r="D3" s="176" t="s">
        <v>14</v>
      </c>
      <c r="E3" s="118"/>
      <c r="F3" s="118"/>
      <c r="G3" s="118"/>
      <c r="I3" s="177"/>
      <c r="K3" s="178" t="s">
        <v>15</v>
      </c>
      <c r="L3" s="179"/>
      <c r="M3" s="118"/>
      <c r="N3" s="180"/>
      <c r="O3" s="118"/>
      <c r="P3" s="181" t="s">
        <v>16</v>
      </c>
      <c r="Q3" s="390" t="str">
        <f>'1.1 CONTO ECONOMICO ANTE'!$K$3</f>
        <v>DITTA</v>
      </c>
      <c r="R3" s="391"/>
      <c r="S3" s="392"/>
      <c r="T3" s="182"/>
      <c r="U3" s="174"/>
      <c r="V3" s="174"/>
      <c r="W3" s="174"/>
      <c r="X3" s="118"/>
      <c r="Y3" s="118"/>
      <c r="Z3" s="118"/>
      <c r="AA3" s="118"/>
      <c r="AB3" s="118"/>
      <c r="AC3" s="118"/>
      <c r="AD3" s="174"/>
      <c r="AE3" s="174"/>
      <c r="AF3" s="140"/>
      <c r="AH3" s="174"/>
      <c r="AI3" s="174"/>
      <c r="AJ3" s="174"/>
      <c r="AK3" s="174"/>
      <c r="AL3" s="174"/>
      <c r="AM3" s="174"/>
      <c r="AN3" s="174"/>
      <c r="AO3" s="174"/>
      <c r="AP3" s="174"/>
      <c r="AQ3" s="174"/>
      <c r="AR3" s="174"/>
      <c r="AS3" s="174"/>
      <c r="AT3" s="174"/>
      <c r="AU3" s="174"/>
      <c r="AV3" s="174"/>
      <c r="AW3" s="174"/>
      <c r="AX3" s="174"/>
      <c r="AY3" s="174"/>
      <c r="AZ3" s="174"/>
      <c r="BA3" s="174"/>
      <c r="BB3" s="174"/>
      <c r="BC3" s="174"/>
      <c r="BD3" s="174"/>
      <c r="BE3" s="174"/>
      <c r="BF3" s="174"/>
      <c r="BG3" s="174"/>
      <c r="BH3" s="174"/>
      <c r="BI3" s="174"/>
      <c r="BJ3" s="174"/>
      <c r="BK3" s="174"/>
      <c r="BL3" s="174"/>
      <c r="BM3" s="174"/>
      <c r="BN3" s="174"/>
      <c r="BO3" s="174"/>
      <c r="BP3" s="174"/>
      <c r="BQ3" s="174"/>
      <c r="BR3" s="174"/>
      <c r="BS3" s="174"/>
      <c r="BT3" s="174"/>
      <c r="BU3" s="174"/>
      <c r="BV3" s="174"/>
      <c r="BW3" s="174"/>
      <c r="BX3" s="174"/>
      <c r="BY3" s="174"/>
      <c r="BZ3" s="174"/>
      <c r="CA3" s="174"/>
      <c r="CB3" s="174"/>
      <c r="CC3" s="174"/>
      <c r="CD3" s="174"/>
      <c r="CE3" s="174"/>
      <c r="CF3" s="174"/>
      <c r="CG3" s="174"/>
      <c r="CH3" s="174"/>
      <c r="CI3" s="174"/>
      <c r="CJ3" s="174"/>
      <c r="CK3" s="174"/>
      <c r="CL3" s="174"/>
      <c r="CM3" s="174"/>
      <c r="CN3" s="174"/>
      <c r="CO3" s="174"/>
      <c r="CP3" s="174"/>
      <c r="CQ3" s="174"/>
      <c r="CR3" s="174"/>
      <c r="CS3" s="174"/>
      <c r="CT3" s="174"/>
      <c r="CU3" s="174"/>
      <c r="CV3" s="174"/>
      <c r="CW3" s="174"/>
      <c r="CX3" s="174"/>
      <c r="CY3" s="174"/>
      <c r="CZ3" s="174"/>
      <c r="DA3" s="174"/>
      <c r="DB3" s="174"/>
      <c r="DC3" s="174"/>
      <c r="DD3" s="174"/>
      <c r="DE3" s="174"/>
      <c r="DF3" s="174"/>
      <c r="DG3" s="174"/>
      <c r="DH3" s="174"/>
      <c r="DI3" s="174"/>
      <c r="DJ3" s="174"/>
      <c r="DK3" s="174"/>
      <c r="DL3" s="174"/>
      <c r="DM3" s="174"/>
      <c r="DN3" s="174"/>
      <c r="DO3" s="174"/>
      <c r="DP3" s="174"/>
      <c r="DQ3" s="174"/>
      <c r="DR3" s="174"/>
      <c r="DS3" s="174"/>
      <c r="DT3" s="174"/>
      <c r="DU3" s="174"/>
      <c r="DV3" s="174"/>
      <c r="DW3" s="174"/>
      <c r="DX3" s="174"/>
      <c r="DY3" s="174"/>
      <c r="DZ3" s="174"/>
      <c r="EA3" s="174"/>
      <c r="EB3" s="174"/>
      <c r="EC3" s="174"/>
      <c r="ED3" s="174"/>
      <c r="EE3" s="174"/>
      <c r="EF3" s="174"/>
      <c r="EG3" s="174"/>
      <c r="EH3" s="174"/>
      <c r="EI3" s="174"/>
      <c r="EJ3" s="174"/>
      <c r="EK3" s="174"/>
      <c r="EL3" s="174"/>
      <c r="EM3" s="174"/>
      <c r="EN3" s="174"/>
      <c r="EO3" s="174"/>
      <c r="EP3" s="174"/>
      <c r="EQ3" s="174"/>
      <c r="ER3" s="174"/>
      <c r="ES3" s="174"/>
      <c r="ET3" s="174"/>
      <c r="EU3" s="174"/>
      <c r="EV3" s="174"/>
      <c r="EW3" s="174"/>
      <c r="EX3" s="174"/>
      <c r="EY3" s="174"/>
      <c r="EZ3" s="174"/>
      <c r="FA3" s="174"/>
      <c r="FB3" s="174"/>
      <c r="FC3" s="174"/>
      <c r="FD3" s="174"/>
      <c r="FE3" s="174"/>
      <c r="FF3" s="174"/>
      <c r="FG3" s="174"/>
      <c r="FH3" s="174"/>
      <c r="FI3" s="174"/>
      <c r="FJ3" s="174"/>
      <c r="FK3" s="174"/>
      <c r="FL3" s="174"/>
      <c r="FM3" s="174"/>
    </row>
    <row r="4" spans="2:169" s="141" customFormat="1" ht="14.25" x14ac:dyDescent="0.2">
      <c r="C4" s="175"/>
      <c r="D4" s="176" t="s">
        <v>18</v>
      </c>
      <c r="E4" s="118"/>
      <c r="F4" s="118"/>
      <c r="G4" s="118"/>
      <c r="I4" s="177"/>
      <c r="K4" s="178" t="s">
        <v>19</v>
      </c>
      <c r="L4" s="179"/>
      <c r="M4" s="118"/>
      <c r="N4" s="118"/>
      <c r="O4" s="118"/>
      <c r="P4" s="181"/>
      <c r="Q4" s="393"/>
      <c r="R4" s="393"/>
      <c r="S4" s="393"/>
      <c r="T4" s="182"/>
      <c r="U4" s="174"/>
      <c r="V4" s="174"/>
      <c r="W4" s="118"/>
      <c r="X4" s="118"/>
      <c r="Y4" s="118"/>
      <c r="Z4" s="118"/>
      <c r="AA4" s="118"/>
      <c r="AB4" s="118"/>
      <c r="AC4" s="118"/>
      <c r="AD4" s="174"/>
      <c r="AE4" s="174"/>
      <c r="AF4" s="140"/>
      <c r="AH4" s="174"/>
      <c r="AI4" s="174"/>
      <c r="AJ4" s="174"/>
      <c r="AK4" s="174"/>
      <c r="AL4" s="174"/>
      <c r="AM4" s="174"/>
      <c r="AN4" s="174"/>
      <c r="AO4" s="174"/>
      <c r="AP4" s="174"/>
      <c r="AQ4" s="174"/>
      <c r="AR4" s="174"/>
      <c r="AS4" s="174"/>
      <c r="AT4" s="174"/>
      <c r="AU4" s="174"/>
      <c r="AV4" s="174"/>
      <c r="AW4" s="174"/>
      <c r="AX4" s="174"/>
      <c r="AY4" s="174"/>
      <c r="AZ4" s="174"/>
      <c r="BA4" s="174"/>
      <c r="BB4" s="174"/>
      <c r="BC4" s="174"/>
      <c r="BD4" s="174"/>
      <c r="BE4" s="174"/>
      <c r="BF4" s="174"/>
      <c r="BG4" s="174"/>
      <c r="BH4" s="174"/>
      <c r="BI4" s="174"/>
      <c r="BJ4" s="174"/>
      <c r="BK4" s="174"/>
      <c r="BL4" s="174"/>
      <c r="BM4" s="174"/>
      <c r="BN4" s="174"/>
      <c r="BO4" s="174"/>
      <c r="BP4" s="174"/>
      <c r="BQ4" s="174"/>
      <c r="BR4" s="174"/>
      <c r="BS4" s="174"/>
      <c r="BT4" s="174"/>
      <c r="BU4" s="174"/>
      <c r="BV4" s="174"/>
      <c r="BW4" s="174"/>
      <c r="BX4" s="174"/>
      <c r="BY4" s="174"/>
      <c r="BZ4" s="174"/>
      <c r="CA4" s="174"/>
      <c r="CB4" s="174"/>
      <c r="CC4" s="174"/>
      <c r="CD4" s="174"/>
      <c r="CE4" s="174"/>
      <c r="CF4" s="174"/>
      <c r="CG4" s="174"/>
      <c r="CH4" s="174"/>
      <c r="CI4" s="174"/>
      <c r="CJ4" s="174"/>
      <c r="CK4" s="174"/>
      <c r="CL4" s="174"/>
      <c r="CM4" s="174"/>
      <c r="CN4" s="174"/>
      <c r="CO4" s="174"/>
      <c r="CP4" s="174"/>
      <c r="CQ4" s="174"/>
      <c r="CR4" s="174"/>
      <c r="CS4" s="174"/>
      <c r="CT4" s="174"/>
      <c r="CU4" s="174"/>
      <c r="CV4" s="174"/>
      <c r="CW4" s="174"/>
      <c r="CX4" s="174"/>
      <c r="CY4" s="174"/>
      <c r="CZ4" s="174"/>
      <c r="DA4" s="174"/>
      <c r="DB4" s="174"/>
      <c r="DC4" s="174"/>
      <c r="DD4" s="174"/>
      <c r="DE4" s="174"/>
      <c r="DF4" s="174"/>
      <c r="DG4" s="174"/>
      <c r="DH4" s="174"/>
      <c r="DI4" s="174"/>
      <c r="DJ4" s="174"/>
      <c r="DK4" s="174"/>
      <c r="DL4" s="174"/>
      <c r="DM4" s="174"/>
      <c r="DN4" s="174"/>
      <c r="DO4" s="174"/>
      <c r="DP4" s="174"/>
      <c r="DQ4" s="174"/>
      <c r="DR4" s="174"/>
      <c r="DS4" s="174"/>
      <c r="DT4" s="174"/>
      <c r="DU4" s="174"/>
      <c r="DV4" s="174"/>
      <c r="DW4" s="174"/>
      <c r="DX4" s="174"/>
      <c r="DY4" s="174"/>
      <c r="DZ4" s="174"/>
      <c r="EA4" s="174"/>
      <c r="EB4" s="174"/>
      <c r="EC4" s="174"/>
      <c r="ED4" s="174"/>
      <c r="EE4" s="174"/>
      <c r="EF4" s="174"/>
      <c r="EG4" s="174"/>
      <c r="EH4" s="174"/>
      <c r="EI4" s="174"/>
      <c r="EJ4" s="174"/>
      <c r="EK4" s="174"/>
      <c r="EL4" s="174"/>
      <c r="EM4" s="174"/>
      <c r="EN4" s="174"/>
      <c r="EO4" s="174"/>
      <c r="EP4" s="174"/>
      <c r="EQ4" s="174"/>
      <c r="ER4" s="174"/>
      <c r="ES4" s="174"/>
      <c r="ET4" s="174"/>
      <c r="EU4" s="174"/>
      <c r="EV4" s="174"/>
      <c r="EW4" s="174"/>
      <c r="EX4" s="174"/>
      <c r="EY4" s="174"/>
      <c r="EZ4" s="174"/>
      <c r="FA4" s="174"/>
      <c r="FB4" s="174"/>
      <c r="FC4" s="174"/>
      <c r="FD4" s="174"/>
      <c r="FE4" s="174"/>
      <c r="FF4" s="174"/>
      <c r="FG4" s="174"/>
      <c r="FH4" s="174"/>
      <c r="FI4" s="174"/>
      <c r="FJ4" s="174"/>
      <c r="FK4" s="174"/>
      <c r="FL4" s="174"/>
      <c r="FM4" s="174"/>
    </row>
    <row r="5" spans="2:169" s="141" customFormat="1" ht="14.25" x14ac:dyDescent="0.2">
      <c r="C5" s="175"/>
      <c r="D5" s="118"/>
      <c r="E5" s="118"/>
      <c r="F5" s="118"/>
      <c r="G5" s="118"/>
      <c r="H5" s="183"/>
      <c r="I5" s="118"/>
      <c r="J5" s="179"/>
      <c r="L5" s="179"/>
      <c r="M5" s="118"/>
      <c r="N5" s="118"/>
      <c r="O5" s="118"/>
      <c r="P5" s="181" t="s">
        <v>1</v>
      </c>
      <c r="Q5" s="393" t="str">
        <f>'1.1 CONTO ECONOMICO ANTE'!$K$5</f>
        <v>421</v>
      </c>
      <c r="R5" s="393"/>
      <c r="S5" s="393"/>
      <c r="T5" s="182"/>
      <c r="U5" s="174"/>
      <c r="V5" s="174"/>
      <c r="W5" s="174"/>
      <c r="X5" s="118"/>
      <c r="Y5" s="118"/>
      <c r="Z5" s="118"/>
      <c r="AA5" s="118"/>
      <c r="AB5" s="118"/>
      <c r="AC5" s="118"/>
      <c r="AD5" s="174"/>
      <c r="AE5" s="174"/>
      <c r="AF5" s="140"/>
      <c r="AH5" s="174"/>
      <c r="AI5" s="174"/>
      <c r="AJ5" s="174"/>
      <c r="AK5" s="174"/>
      <c r="AL5" s="174"/>
      <c r="AM5" s="174"/>
      <c r="AN5" s="174"/>
      <c r="AO5" s="174"/>
      <c r="AP5" s="174"/>
      <c r="AQ5" s="174"/>
      <c r="AR5" s="174"/>
      <c r="AS5" s="174"/>
      <c r="AT5" s="174"/>
      <c r="AU5" s="174"/>
      <c r="AV5" s="174"/>
      <c r="AW5" s="174"/>
      <c r="AX5" s="174"/>
      <c r="AY5" s="174"/>
      <c r="AZ5" s="174"/>
      <c r="BA5" s="174"/>
      <c r="BB5" s="174"/>
      <c r="BC5" s="174"/>
      <c r="BD5" s="174"/>
      <c r="BE5" s="174"/>
      <c r="BF5" s="174"/>
      <c r="BG5" s="174"/>
      <c r="BH5" s="174"/>
      <c r="BI5" s="174"/>
      <c r="BJ5" s="174"/>
      <c r="BK5" s="174"/>
      <c r="BL5" s="174"/>
      <c r="BM5" s="174"/>
      <c r="BN5" s="174"/>
      <c r="BO5" s="174"/>
      <c r="BP5" s="174"/>
      <c r="BQ5" s="174"/>
      <c r="BR5" s="174"/>
      <c r="BS5" s="174"/>
      <c r="BT5" s="174"/>
      <c r="BU5" s="174"/>
      <c r="BV5" s="174"/>
      <c r="BW5" s="174"/>
      <c r="BX5" s="174"/>
      <c r="BY5" s="174"/>
      <c r="BZ5" s="174"/>
      <c r="CA5" s="174"/>
      <c r="CB5" s="174"/>
      <c r="CC5" s="174"/>
      <c r="CD5" s="174"/>
      <c r="CE5" s="174"/>
      <c r="CF5" s="174"/>
      <c r="CG5" s="174"/>
      <c r="CH5" s="174"/>
      <c r="CI5" s="174"/>
      <c r="CJ5" s="174"/>
      <c r="CK5" s="174"/>
      <c r="CL5" s="174"/>
      <c r="CM5" s="174"/>
      <c r="CN5" s="174"/>
      <c r="CO5" s="174"/>
      <c r="CP5" s="174"/>
      <c r="CQ5" s="174"/>
      <c r="CR5" s="174"/>
      <c r="CS5" s="174"/>
      <c r="CT5" s="174"/>
      <c r="CU5" s="174"/>
      <c r="CV5" s="174"/>
      <c r="CW5" s="174"/>
      <c r="CX5" s="174"/>
      <c r="CY5" s="174"/>
      <c r="CZ5" s="174"/>
      <c r="DA5" s="174"/>
      <c r="DB5" s="174"/>
      <c r="DC5" s="174"/>
      <c r="DD5" s="174"/>
      <c r="DE5" s="174"/>
      <c r="DF5" s="174"/>
      <c r="DG5" s="174"/>
      <c r="DH5" s="174"/>
      <c r="DI5" s="174"/>
      <c r="DJ5" s="174"/>
      <c r="DK5" s="174"/>
      <c r="DL5" s="174"/>
      <c r="DM5" s="174"/>
      <c r="DN5" s="174"/>
      <c r="DO5" s="174"/>
      <c r="DP5" s="174"/>
      <c r="DQ5" s="174"/>
      <c r="DR5" s="174"/>
      <c r="DS5" s="174"/>
      <c r="DT5" s="174"/>
      <c r="DU5" s="174"/>
      <c r="DV5" s="174"/>
      <c r="DW5" s="174"/>
      <c r="DX5" s="174"/>
      <c r="DY5" s="174"/>
      <c r="DZ5" s="174"/>
      <c r="EA5" s="174"/>
      <c r="EB5" s="174"/>
      <c r="EC5" s="174"/>
      <c r="ED5" s="174"/>
      <c r="EE5" s="174"/>
      <c r="EF5" s="174"/>
      <c r="EG5" s="174"/>
      <c r="EH5" s="174"/>
      <c r="EI5" s="174"/>
      <c r="EJ5" s="174"/>
      <c r="EK5" s="174"/>
      <c r="EL5" s="174"/>
      <c r="EM5" s="174"/>
      <c r="EN5" s="174"/>
      <c r="EO5" s="174"/>
      <c r="EP5" s="174"/>
      <c r="EQ5" s="174"/>
      <c r="ER5" s="174"/>
      <c r="ES5" s="174"/>
      <c r="ET5" s="174"/>
      <c r="EU5" s="174"/>
      <c r="EV5" s="174"/>
      <c r="EW5" s="174"/>
      <c r="EX5" s="174"/>
      <c r="EY5" s="174"/>
      <c r="EZ5" s="174"/>
      <c r="FA5" s="174"/>
      <c r="FB5" s="174"/>
      <c r="FC5" s="174"/>
      <c r="FD5" s="174"/>
      <c r="FE5" s="174"/>
      <c r="FF5" s="174"/>
      <c r="FG5" s="174"/>
      <c r="FH5" s="174"/>
      <c r="FI5" s="174"/>
      <c r="FJ5" s="174"/>
      <c r="FK5" s="174"/>
      <c r="FL5" s="174"/>
      <c r="FM5" s="174"/>
    </row>
    <row r="6" spans="2:169" s="141" customFormat="1" ht="4.5" customHeight="1" x14ac:dyDescent="0.2">
      <c r="C6" s="184"/>
      <c r="D6" s="185"/>
      <c r="E6" s="185"/>
      <c r="F6" s="185"/>
      <c r="G6" s="185"/>
      <c r="H6" s="186"/>
      <c r="I6" s="187"/>
      <c r="J6" s="188"/>
      <c r="K6" s="188"/>
      <c r="L6" s="188"/>
      <c r="M6" s="185"/>
      <c r="N6" s="185"/>
      <c r="O6" s="185"/>
      <c r="P6" s="181"/>
      <c r="Q6" s="189"/>
      <c r="R6" s="189"/>
      <c r="S6" s="189"/>
      <c r="T6" s="182"/>
      <c r="U6" s="174"/>
      <c r="V6" s="174"/>
      <c r="W6" s="174"/>
      <c r="X6" s="118"/>
      <c r="Y6" s="118"/>
      <c r="Z6" s="118"/>
      <c r="AA6" s="118"/>
      <c r="AB6" s="118"/>
      <c r="AC6" s="118"/>
      <c r="AD6" s="174"/>
      <c r="AE6" s="174"/>
      <c r="AF6" s="140"/>
      <c r="AH6" s="174"/>
      <c r="AI6" s="174"/>
      <c r="AJ6" s="174"/>
      <c r="AK6" s="174"/>
      <c r="AL6" s="174"/>
      <c r="AM6" s="174"/>
      <c r="AN6" s="174"/>
      <c r="AO6" s="174"/>
      <c r="AP6" s="174"/>
      <c r="AQ6" s="174"/>
      <c r="AR6" s="174"/>
      <c r="AS6" s="174"/>
      <c r="AT6" s="174"/>
      <c r="AU6" s="174"/>
      <c r="AV6" s="174"/>
      <c r="AW6" s="174"/>
      <c r="AX6" s="174"/>
      <c r="AY6" s="174"/>
      <c r="AZ6" s="174"/>
      <c r="BA6" s="174"/>
      <c r="BB6" s="174"/>
      <c r="BC6" s="174"/>
      <c r="BD6" s="174"/>
      <c r="BE6" s="174"/>
      <c r="BF6" s="174"/>
      <c r="BG6" s="174"/>
      <c r="BH6" s="174"/>
      <c r="BI6" s="174"/>
      <c r="BJ6" s="174"/>
      <c r="BK6" s="174"/>
      <c r="BL6" s="174"/>
      <c r="BM6" s="174"/>
      <c r="BN6" s="174"/>
      <c r="BO6" s="174"/>
      <c r="BP6" s="174"/>
      <c r="BQ6" s="174"/>
      <c r="BR6" s="174"/>
      <c r="BS6" s="174"/>
      <c r="BT6" s="174"/>
      <c r="BU6" s="174"/>
      <c r="BV6" s="174"/>
      <c r="BW6" s="174"/>
      <c r="BX6" s="174"/>
      <c r="BY6" s="174"/>
      <c r="BZ6" s="174"/>
      <c r="CA6" s="174"/>
      <c r="CB6" s="174"/>
      <c r="CC6" s="174"/>
      <c r="CD6" s="174"/>
      <c r="CE6" s="174"/>
      <c r="CF6" s="174"/>
      <c r="CG6" s="174"/>
      <c r="CH6" s="174"/>
      <c r="CI6" s="174"/>
      <c r="CJ6" s="174"/>
      <c r="CK6" s="174"/>
      <c r="CL6" s="174"/>
      <c r="CM6" s="174"/>
      <c r="CN6" s="174"/>
      <c r="CO6" s="174"/>
      <c r="CP6" s="174"/>
      <c r="CQ6" s="174"/>
      <c r="CR6" s="174"/>
      <c r="CS6" s="174"/>
      <c r="CT6" s="174"/>
      <c r="CU6" s="174"/>
      <c r="CV6" s="174"/>
      <c r="CW6" s="174"/>
      <c r="CX6" s="174"/>
      <c r="CY6" s="174"/>
      <c r="CZ6" s="174"/>
      <c r="DA6" s="174"/>
      <c r="DB6" s="174"/>
      <c r="DC6" s="174"/>
      <c r="DD6" s="174"/>
      <c r="DE6" s="174"/>
      <c r="DF6" s="174"/>
      <c r="DG6" s="174"/>
      <c r="DH6" s="174"/>
      <c r="DI6" s="174"/>
      <c r="DJ6" s="174"/>
      <c r="DK6" s="174"/>
      <c r="DL6" s="174"/>
      <c r="DM6" s="174"/>
      <c r="DN6" s="174"/>
      <c r="DO6" s="174"/>
      <c r="DP6" s="174"/>
      <c r="DQ6" s="174"/>
      <c r="DR6" s="174"/>
      <c r="DS6" s="174"/>
      <c r="DT6" s="174"/>
      <c r="DU6" s="174"/>
      <c r="DV6" s="174"/>
      <c r="DW6" s="174"/>
      <c r="DX6" s="174"/>
      <c r="DY6" s="174"/>
      <c r="DZ6" s="174"/>
      <c r="EA6" s="174"/>
      <c r="EB6" s="174"/>
      <c r="EC6" s="174"/>
      <c r="ED6" s="174"/>
      <c r="EE6" s="174"/>
      <c r="EF6" s="174"/>
      <c r="EG6" s="174"/>
      <c r="EH6" s="174"/>
      <c r="EI6" s="174"/>
      <c r="EJ6" s="174"/>
      <c r="EK6" s="174"/>
      <c r="EL6" s="174"/>
      <c r="EM6" s="174"/>
      <c r="EN6" s="174"/>
      <c r="EO6" s="174"/>
      <c r="EP6" s="174"/>
      <c r="EQ6" s="174"/>
      <c r="ER6" s="174"/>
      <c r="ES6" s="174"/>
      <c r="ET6" s="174"/>
      <c r="EU6" s="174"/>
      <c r="EV6" s="174"/>
      <c r="EW6" s="174"/>
      <c r="EX6" s="174"/>
      <c r="EY6" s="174"/>
      <c r="EZ6" s="174"/>
      <c r="FA6" s="174"/>
      <c r="FB6" s="174"/>
      <c r="FC6" s="174"/>
      <c r="FD6" s="174"/>
      <c r="FE6" s="174"/>
      <c r="FF6" s="174"/>
      <c r="FG6" s="174"/>
      <c r="FH6" s="174"/>
      <c r="FI6" s="174"/>
      <c r="FJ6" s="174"/>
      <c r="FK6" s="174"/>
      <c r="FL6" s="174"/>
      <c r="FM6" s="174"/>
    </row>
    <row r="7" spans="2:169" s="141" customFormat="1" ht="3.75" customHeight="1" x14ac:dyDescent="0.2">
      <c r="C7" s="175"/>
      <c r="D7" s="118"/>
      <c r="E7" s="118"/>
      <c r="F7" s="118"/>
      <c r="G7" s="118"/>
      <c r="H7" s="190"/>
      <c r="I7" s="174"/>
      <c r="J7" s="179"/>
      <c r="K7" s="179"/>
      <c r="L7" s="179"/>
      <c r="M7" s="118"/>
      <c r="N7" s="118"/>
      <c r="O7" s="118"/>
      <c r="P7" s="181"/>
      <c r="Q7" s="189"/>
      <c r="R7" s="189"/>
      <c r="S7" s="189"/>
      <c r="T7" s="182"/>
      <c r="U7" s="174"/>
      <c r="V7" s="174"/>
      <c r="W7" s="174"/>
      <c r="X7" s="118"/>
      <c r="Y7" s="118"/>
      <c r="Z7" s="118"/>
      <c r="AA7" s="118"/>
      <c r="AB7" s="118"/>
      <c r="AC7" s="118"/>
      <c r="AD7" s="174"/>
      <c r="AE7" s="174"/>
      <c r="AF7" s="140"/>
      <c r="AH7" s="174"/>
      <c r="AI7" s="174"/>
      <c r="AJ7" s="174"/>
      <c r="AK7" s="174"/>
      <c r="AL7" s="174"/>
      <c r="AM7" s="174"/>
      <c r="AN7" s="174"/>
      <c r="AO7" s="174"/>
      <c r="AP7" s="174"/>
      <c r="AQ7" s="174"/>
      <c r="AR7" s="174"/>
      <c r="AS7" s="174"/>
      <c r="AT7" s="174"/>
      <c r="AU7" s="174"/>
      <c r="AV7" s="174"/>
      <c r="AW7" s="174"/>
      <c r="AX7" s="174"/>
      <c r="AY7" s="174"/>
      <c r="AZ7" s="174"/>
      <c r="BA7" s="174"/>
      <c r="BB7" s="174"/>
      <c r="BC7" s="174"/>
      <c r="BD7" s="174"/>
      <c r="BE7" s="174"/>
      <c r="BF7" s="174"/>
      <c r="BG7" s="174"/>
      <c r="BH7" s="174"/>
      <c r="BI7" s="174"/>
      <c r="BJ7" s="174"/>
      <c r="BK7" s="174"/>
      <c r="BL7" s="174"/>
      <c r="BM7" s="174"/>
      <c r="BN7" s="174"/>
      <c r="BO7" s="174"/>
      <c r="BP7" s="174"/>
      <c r="BQ7" s="174"/>
      <c r="BR7" s="174"/>
      <c r="BS7" s="174"/>
      <c r="BT7" s="174"/>
      <c r="BU7" s="174"/>
      <c r="BV7" s="174"/>
      <c r="BW7" s="174"/>
      <c r="BX7" s="174"/>
      <c r="BY7" s="174"/>
      <c r="BZ7" s="174"/>
      <c r="CA7" s="174"/>
      <c r="CB7" s="174"/>
      <c r="CC7" s="174"/>
      <c r="CD7" s="174"/>
      <c r="CE7" s="174"/>
      <c r="CF7" s="174"/>
      <c r="CG7" s="174"/>
      <c r="CH7" s="174"/>
      <c r="CI7" s="174"/>
      <c r="CJ7" s="174"/>
      <c r="CK7" s="174"/>
      <c r="CL7" s="174"/>
      <c r="CM7" s="174"/>
      <c r="CN7" s="174"/>
      <c r="CO7" s="174"/>
      <c r="CP7" s="174"/>
      <c r="CQ7" s="174"/>
      <c r="CR7" s="174"/>
      <c r="CS7" s="174"/>
      <c r="CT7" s="174"/>
      <c r="CU7" s="174"/>
      <c r="CV7" s="174"/>
      <c r="CW7" s="174"/>
      <c r="CX7" s="174"/>
      <c r="CY7" s="174"/>
      <c r="CZ7" s="174"/>
      <c r="DA7" s="174"/>
      <c r="DB7" s="174"/>
      <c r="DC7" s="174"/>
      <c r="DD7" s="174"/>
      <c r="DE7" s="174"/>
      <c r="DF7" s="174"/>
      <c r="DG7" s="174"/>
      <c r="DH7" s="174"/>
      <c r="DI7" s="174"/>
      <c r="DJ7" s="174"/>
      <c r="DK7" s="174"/>
      <c r="DL7" s="174"/>
      <c r="DM7" s="174"/>
      <c r="DN7" s="174"/>
      <c r="DO7" s="174"/>
      <c r="DP7" s="174"/>
      <c r="DQ7" s="174"/>
      <c r="DR7" s="174"/>
      <c r="DS7" s="174"/>
      <c r="DT7" s="174"/>
      <c r="DU7" s="174"/>
      <c r="DV7" s="174"/>
      <c r="DW7" s="174"/>
      <c r="DX7" s="174"/>
      <c r="DY7" s="174"/>
      <c r="DZ7" s="174"/>
      <c r="EA7" s="174"/>
      <c r="EB7" s="174"/>
      <c r="EC7" s="174"/>
      <c r="ED7" s="174"/>
      <c r="EE7" s="174"/>
      <c r="EF7" s="174"/>
      <c r="EG7" s="174"/>
      <c r="EH7" s="174"/>
      <c r="EI7" s="174"/>
      <c r="EJ7" s="174"/>
      <c r="EK7" s="174"/>
      <c r="EL7" s="174"/>
      <c r="EM7" s="174"/>
      <c r="EN7" s="174"/>
      <c r="EO7" s="174"/>
      <c r="EP7" s="174"/>
      <c r="EQ7" s="174"/>
      <c r="ER7" s="174"/>
      <c r="ES7" s="174"/>
      <c r="ET7" s="174"/>
      <c r="EU7" s="174"/>
      <c r="EV7" s="174"/>
      <c r="EW7" s="174"/>
      <c r="EX7" s="174"/>
      <c r="EY7" s="174"/>
      <c r="EZ7" s="174"/>
      <c r="FA7" s="174"/>
      <c r="FB7" s="174"/>
      <c r="FC7" s="174"/>
      <c r="FD7" s="174"/>
      <c r="FE7" s="174"/>
      <c r="FF7" s="174"/>
      <c r="FG7" s="174"/>
      <c r="FH7" s="174"/>
      <c r="FI7" s="174"/>
      <c r="FJ7" s="174"/>
      <c r="FK7" s="174"/>
      <c r="FL7" s="174"/>
      <c r="FM7" s="174"/>
    </row>
    <row r="8" spans="2:169" s="141" customFormat="1" ht="12" customHeight="1" x14ac:dyDescent="0.2">
      <c r="C8" s="175"/>
      <c r="D8" s="179" t="s">
        <v>521</v>
      </c>
      <c r="E8" s="179"/>
      <c r="F8" s="118"/>
      <c r="G8" s="118"/>
      <c r="H8" s="179"/>
      <c r="I8" s="174"/>
      <c r="K8" s="179"/>
      <c r="L8" s="179"/>
      <c r="M8" s="118"/>
      <c r="N8" s="118"/>
      <c r="O8" s="118"/>
      <c r="P8" s="181"/>
      <c r="Q8" s="189"/>
      <c r="R8" s="189"/>
      <c r="S8" s="189"/>
      <c r="T8" s="182"/>
      <c r="U8" s="174"/>
      <c r="V8" s="174"/>
      <c r="W8" s="174"/>
      <c r="X8" s="118"/>
      <c r="Y8" s="118"/>
      <c r="Z8" s="118"/>
      <c r="AA8" s="118"/>
      <c r="AB8" s="118"/>
      <c r="AC8" s="118"/>
      <c r="AD8" s="174"/>
      <c r="AE8" s="174"/>
      <c r="AF8" s="140"/>
      <c r="AH8" s="174"/>
      <c r="AI8" s="174"/>
      <c r="AJ8" s="174"/>
      <c r="AK8" s="174"/>
      <c r="AL8" s="174"/>
      <c r="AM8" s="174"/>
      <c r="AN8" s="174"/>
      <c r="AO8" s="174"/>
      <c r="AP8" s="174"/>
      <c r="AQ8" s="174"/>
      <c r="AR8" s="174"/>
      <c r="AS8" s="174"/>
      <c r="AT8" s="174"/>
      <c r="AU8" s="174"/>
      <c r="AV8" s="174"/>
      <c r="AW8" s="174"/>
      <c r="AX8" s="174"/>
      <c r="AY8" s="174"/>
      <c r="AZ8" s="174"/>
      <c r="BA8" s="174"/>
      <c r="BB8" s="174"/>
      <c r="BC8" s="174"/>
      <c r="BD8" s="174"/>
      <c r="BE8" s="174"/>
      <c r="BF8" s="174"/>
      <c r="BG8" s="174"/>
      <c r="BH8" s="174"/>
      <c r="BI8" s="174"/>
      <c r="BJ8" s="174"/>
      <c r="BK8" s="174"/>
      <c r="BL8" s="174"/>
      <c r="BM8" s="174"/>
      <c r="BN8" s="174"/>
      <c r="BO8" s="174"/>
      <c r="BP8" s="174"/>
      <c r="BQ8" s="174"/>
      <c r="BR8" s="174"/>
      <c r="BS8" s="174"/>
      <c r="BT8" s="174"/>
      <c r="BU8" s="174"/>
      <c r="BV8" s="174"/>
      <c r="BW8" s="174"/>
      <c r="BX8" s="174"/>
      <c r="BY8" s="174"/>
      <c r="BZ8" s="174"/>
      <c r="CA8" s="174"/>
      <c r="CB8" s="174"/>
      <c r="CC8" s="174"/>
      <c r="CD8" s="174"/>
      <c r="CE8" s="174"/>
      <c r="CF8" s="174"/>
      <c r="CG8" s="174"/>
      <c r="CH8" s="174"/>
      <c r="CI8" s="174"/>
      <c r="CJ8" s="174"/>
      <c r="CK8" s="174"/>
      <c r="CL8" s="174"/>
      <c r="CM8" s="174"/>
      <c r="CN8" s="174"/>
      <c r="CO8" s="174"/>
      <c r="CP8" s="174"/>
      <c r="CQ8" s="174"/>
      <c r="CR8" s="174"/>
      <c r="CS8" s="174"/>
      <c r="CT8" s="174"/>
      <c r="CU8" s="174"/>
      <c r="CV8" s="174"/>
      <c r="CW8" s="174"/>
      <c r="CX8" s="174"/>
      <c r="CY8" s="174"/>
      <c r="CZ8" s="174"/>
      <c r="DA8" s="174"/>
      <c r="DB8" s="174"/>
      <c r="DC8" s="174"/>
      <c r="DD8" s="174"/>
      <c r="DE8" s="174"/>
      <c r="DF8" s="174"/>
      <c r="DG8" s="174"/>
      <c r="DH8" s="174"/>
      <c r="DI8" s="174"/>
      <c r="DJ8" s="174"/>
      <c r="DK8" s="174"/>
      <c r="DL8" s="174"/>
      <c r="DM8" s="174"/>
      <c r="DN8" s="174"/>
      <c r="DO8" s="174"/>
      <c r="DP8" s="174"/>
      <c r="DQ8" s="174"/>
      <c r="DR8" s="174"/>
      <c r="DS8" s="174"/>
      <c r="DT8" s="174"/>
      <c r="DU8" s="174"/>
      <c r="DV8" s="174"/>
      <c r="DW8" s="174"/>
      <c r="DX8" s="174"/>
      <c r="DY8" s="174"/>
      <c r="DZ8" s="174"/>
      <c r="EA8" s="174"/>
      <c r="EB8" s="174"/>
      <c r="EC8" s="174"/>
      <c r="ED8" s="174"/>
      <c r="EE8" s="174"/>
      <c r="EF8" s="174"/>
      <c r="EG8" s="174"/>
      <c r="EH8" s="174"/>
      <c r="EI8" s="174"/>
      <c r="EJ8" s="174"/>
      <c r="EK8" s="174"/>
      <c r="EL8" s="174"/>
      <c r="EM8" s="174"/>
      <c r="EN8" s="174"/>
      <c r="EO8" s="174"/>
      <c r="EP8" s="174"/>
      <c r="EQ8" s="174"/>
      <c r="ER8" s="174"/>
      <c r="ES8" s="174"/>
      <c r="ET8" s="174"/>
      <c r="EU8" s="174"/>
      <c r="EV8" s="174"/>
      <c r="EW8" s="174"/>
      <c r="EX8" s="174"/>
      <c r="EY8" s="174"/>
      <c r="EZ8" s="174"/>
      <c r="FA8" s="174"/>
      <c r="FB8" s="174"/>
      <c r="FC8" s="174"/>
      <c r="FD8" s="174"/>
      <c r="FE8" s="174"/>
      <c r="FF8" s="174"/>
      <c r="FG8" s="174"/>
      <c r="FH8" s="174"/>
      <c r="FI8" s="174"/>
      <c r="FJ8" s="174"/>
      <c r="FK8" s="174"/>
      <c r="FL8" s="174"/>
      <c r="FM8" s="174"/>
    </row>
    <row r="9" spans="2:169" s="141" customFormat="1" ht="2.25" customHeight="1" x14ac:dyDescent="0.2">
      <c r="C9" s="184"/>
      <c r="D9" s="185"/>
      <c r="E9" s="185"/>
      <c r="F9" s="185"/>
      <c r="G9" s="185"/>
      <c r="H9" s="186"/>
      <c r="I9" s="188"/>
      <c r="J9" s="188"/>
      <c r="K9" s="188"/>
      <c r="L9" s="188"/>
      <c r="M9" s="185"/>
      <c r="N9" s="185"/>
      <c r="O9" s="185"/>
      <c r="P9" s="191"/>
      <c r="Q9" s="185"/>
      <c r="R9" s="185"/>
      <c r="S9" s="185"/>
      <c r="T9" s="192"/>
      <c r="U9" s="118"/>
      <c r="V9" s="118"/>
      <c r="W9" s="118"/>
      <c r="X9" s="118"/>
      <c r="Y9" s="118"/>
      <c r="Z9" s="118"/>
      <c r="AA9" s="118"/>
      <c r="AB9" s="118"/>
      <c r="AC9" s="118"/>
      <c r="AD9" s="174"/>
      <c r="AE9" s="174"/>
      <c r="AF9" s="140"/>
      <c r="AH9" s="174"/>
      <c r="AI9" s="174"/>
      <c r="AJ9" s="174"/>
      <c r="AK9" s="174"/>
      <c r="AL9" s="174"/>
      <c r="AM9" s="174"/>
      <c r="AN9" s="174"/>
      <c r="AO9" s="174"/>
      <c r="AP9" s="174"/>
      <c r="AQ9" s="174"/>
      <c r="AR9" s="174"/>
      <c r="AS9" s="174"/>
      <c r="AT9" s="174"/>
      <c r="AU9" s="174"/>
      <c r="AV9" s="174"/>
      <c r="AW9" s="174"/>
      <c r="AX9" s="174"/>
      <c r="AY9" s="174"/>
      <c r="AZ9" s="174"/>
      <c r="BA9" s="174"/>
      <c r="BB9" s="174"/>
      <c r="BC9" s="174"/>
      <c r="BD9" s="174"/>
      <c r="BE9" s="174"/>
      <c r="BF9" s="174"/>
      <c r="BG9" s="174"/>
      <c r="BH9" s="174"/>
      <c r="BI9" s="174"/>
      <c r="BJ9" s="174"/>
      <c r="BK9" s="174"/>
      <c r="BL9" s="174"/>
      <c r="BM9" s="174"/>
      <c r="BN9" s="174"/>
      <c r="BO9" s="174"/>
      <c r="BP9" s="174"/>
      <c r="BQ9" s="174"/>
      <c r="BR9" s="174"/>
      <c r="BS9" s="174"/>
      <c r="BT9" s="174"/>
      <c r="BU9" s="174"/>
      <c r="BV9" s="174"/>
      <c r="BW9" s="174"/>
      <c r="BX9" s="174"/>
      <c r="BY9" s="174"/>
      <c r="BZ9" s="174"/>
      <c r="CA9" s="174"/>
      <c r="CB9" s="174"/>
      <c r="CC9" s="174"/>
      <c r="CD9" s="174"/>
      <c r="CE9" s="174"/>
      <c r="CF9" s="174"/>
      <c r="CG9" s="174"/>
      <c r="CH9" s="174"/>
      <c r="CI9" s="174"/>
      <c r="CJ9" s="174"/>
      <c r="CK9" s="174"/>
      <c r="CL9" s="174"/>
      <c r="CM9" s="174"/>
      <c r="CN9" s="174"/>
      <c r="CO9" s="174"/>
      <c r="CP9" s="174"/>
      <c r="CQ9" s="174"/>
      <c r="CR9" s="174"/>
      <c r="CS9" s="174"/>
      <c r="CT9" s="174"/>
      <c r="CU9" s="174"/>
      <c r="CV9" s="174"/>
      <c r="CW9" s="174"/>
      <c r="CX9" s="174"/>
      <c r="CY9" s="174"/>
      <c r="CZ9" s="174"/>
      <c r="DA9" s="174"/>
      <c r="DB9" s="174"/>
      <c r="DC9" s="174"/>
      <c r="DD9" s="174"/>
      <c r="DE9" s="174"/>
      <c r="DF9" s="174"/>
      <c r="DG9" s="174"/>
      <c r="DH9" s="174"/>
      <c r="DI9" s="174"/>
      <c r="DJ9" s="174"/>
      <c r="DK9" s="174"/>
      <c r="DL9" s="174"/>
      <c r="DM9" s="174"/>
      <c r="DN9" s="174"/>
      <c r="DO9" s="174"/>
      <c r="DP9" s="174"/>
      <c r="DQ9" s="174"/>
      <c r="DR9" s="174"/>
      <c r="DS9" s="174"/>
      <c r="DT9" s="174"/>
      <c r="DU9" s="174"/>
      <c r="DV9" s="174"/>
      <c r="DW9" s="174"/>
      <c r="DX9" s="174"/>
      <c r="DY9" s="174"/>
      <c r="DZ9" s="174"/>
      <c r="EA9" s="174"/>
      <c r="EB9" s="174"/>
      <c r="EC9" s="174"/>
      <c r="ED9" s="174"/>
      <c r="EE9" s="174"/>
      <c r="EF9" s="174"/>
      <c r="EG9" s="174"/>
      <c r="EH9" s="174"/>
      <c r="EI9" s="174"/>
      <c r="EJ9" s="174"/>
      <c r="EK9" s="174"/>
      <c r="EL9" s="174"/>
      <c r="EM9" s="174"/>
      <c r="EN9" s="174"/>
      <c r="EO9" s="174"/>
      <c r="EP9" s="174"/>
      <c r="EQ9" s="174"/>
      <c r="ER9" s="174"/>
      <c r="ES9" s="174"/>
      <c r="ET9" s="174"/>
      <c r="EU9" s="174"/>
      <c r="EV9" s="174"/>
      <c r="EW9" s="174"/>
      <c r="EX9" s="174"/>
      <c r="EY9" s="174"/>
      <c r="EZ9" s="174"/>
      <c r="FA9" s="174"/>
      <c r="FB9" s="174"/>
      <c r="FC9" s="174"/>
      <c r="FD9" s="174"/>
      <c r="FE9" s="174"/>
      <c r="FF9" s="174"/>
      <c r="FG9" s="174"/>
      <c r="FH9" s="174"/>
      <c r="FI9" s="174"/>
      <c r="FJ9" s="174"/>
      <c r="FK9" s="174"/>
      <c r="FL9" s="174"/>
      <c r="FM9" s="174"/>
    </row>
    <row r="10" spans="2:169" s="141" customFormat="1" ht="3" customHeight="1" x14ac:dyDescent="0.2">
      <c r="C10" s="193"/>
      <c r="D10" s="170"/>
      <c r="E10" s="174"/>
      <c r="F10" s="174"/>
      <c r="G10" s="174"/>
      <c r="H10" s="183"/>
      <c r="I10" s="174"/>
      <c r="J10" s="174"/>
      <c r="K10" s="174"/>
      <c r="L10" s="174"/>
      <c r="M10" s="174"/>
      <c r="N10" s="174"/>
      <c r="O10" s="174"/>
      <c r="P10" s="174"/>
      <c r="Q10" s="174"/>
      <c r="R10" s="174"/>
      <c r="S10" s="174"/>
      <c r="T10" s="173"/>
      <c r="U10" s="174"/>
      <c r="V10" s="174"/>
      <c r="W10" s="174"/>
      <c r="X10" s="174"/>
      <c r="Y10" s="174"/>
      <c r="Z10" s="174"/>
      <c r="AA10" s="174"/>
      <c r="AB10" s="174"/>
      <c r="AC10" s="174"/>
      <c r="AD10" s="174"/>
      <c r="AE10" s="174"/>
      <c r="AF10" s="140"/>
      <c r="AH10" s="174"/>
      <c r="AI10" s="174"/>
      <c r="AJ10" s="174"/>
      <c r="AK10" s="174"/>
      <c r="AL10" s="174"/>
      <c r="AM10" s="174"/>
      <c r="AN10" s="174"/>
      <c r="AO10" s="174"/>
      <c r="AP10" s="174"/>
      <c r="AQ10" s="174"/>
      <c r="AR10" s="174"/>
      <c r="AS10" s="174"/>
      <c r="AT10" s="174"/>
      <c r="AU10" s="174"/>
      <c r="AV10" s="174"/>
      <c r="AW10" s="174"/>
      <c r="AX10" s="174"/>
      <c r="AY10" s="174"/>
      <c r="AZ10" s="174"/>
      <c r="BA10" s="174"/>
      <c r="BB10" s="174"/>
      <c r="BC10" s="174"/>
      <c r="BD10" s="174"/>
      <c r="BE10" s="174"/>
      <c r="BF10" s="174"/>
      <c r="BG10" s="174"/>
      <c r="BH10" s="174"/>
      <c r="BI10" s="174"/>
      <c r="BJ10" s="174"/>
      <c r="BK10" s="174"/>
      <c r="BL10" s="174"/>
      <c r="BM10" s="174"/>
      <c r="BN10" s="174"/>
      <c r="BO10" s="174"/>
      <c r="BP10" s="174"/>
      <c r="BQ10" s="174"/>
      <c r="BR10" s="174"/>
      <c r="BS10" s="174"/>
      <c r="BT10" s="174"/>
      <c r="BU10" s="174"/>
      <c r="BV10" s="174"/>
      <c r="BW10" s="174"/>
      <c r="BX10" s="174"/>
      <c r="BY10" s="174"/>
      <c r="BZ10" s="174"/>
      <c r="CA10" s="174"/>
      <c r="CB10" s="174"/>
      <c r="CC10" s="174"/>
      <c r="CD10" s="174"/>
      <c r="CE10" s="174"/>
      <c r="CF10" s="174"/>
      <c r="CG10" s="174"/>
      <c r="CH10" s="174"/>
      <c r="CI10" s="174"/>
      <c r="CJ10" s="174"/>
      <c r="CK10" s="174"/>
      <c r="CL10" s="174"/>
      <c r="CM10" s="174"/>
      <c r="CN10" s="174"/>
      <c r="CO10" s="174"/>
      <c r="CP10" s="174"/>
      <c r="CQ10" s="174"/>
      <c r="CR10" s="174"/>
      <c r="CS10" s="174"/>
      <c r="CT10" s="174"/>
      <c r="CU10" s="174"/>
      <c r="CV10" s="174"/>
      <c r="CW10" s="174"/>
      <c r="CX10" s="174"/>
      <c r="CY10" s="174"/>
      <c r="CZ10" s="174"/>
      <c r="DA10" s="174"/>
      <c r="DB10" s="174"/>
      <c r="DC10" s="174"/>
      <c r="DD10" s="174"/>
      <c r="DE10" s="174"/>
      <c r="DF10" s="174"/>
      <c r="DG10" s="174"/>
      <c r="DH10" s="174"/>
      <c r="DI10" s="174"/>
      <c r="DJ10" s="174"/>
      <c r="DK10" s="174"/>
      <c r="DL10" s="174"/>
      <c r="DM10" s="174"/>
      <c r="DN10" s="174"/>
      <c r="DO10" s="174"/>
      <c r="DP10" s="174"/>
    </row>
    <row r="11" spans="2:169" ht="13.5" thickBot="1" x14ac:dyDescent="0.25">
      <c r="C11" s="195"/>
      <c r="D11" s="196"/>
      <c r="E11" s="196"/>
      <c r="F11" s="194"/>
      <c r="G11" s="197"/>
      <c r="H11" s="198"/>
      <c r="I11" s="199"/>
      <c r="J11" s="177"/>
      <c r="K11" s="200"/>
      <c r="L11" s="201"/>
      <c r="M11" s="202"/>
      <c r="N11" s="203"/>
      <c r="O11" s="204"/>
      <c r="P11" s="205"/>
      <c r="Q11" s="203"/>
      <c r="R11" s="201"/>
      <c r="S11" s="205"/>
      <c r="T11" s="206"/>
      <c r="U11" s="207"/>
      <c r="V11" s="208"/>
    </row>
    <row r="12" spans="2:169" ht="15" x14ac:dyDescent="0.2">
      <c r="C12" s="209"/>
      <c r="D12" s="210"/>
      <c r="E12" s="196"/>
      <c r="G12" s="395" t="s">
        <v>505</v>
      </c>
      <c r="H12" s="396"/>
      <c r="I12" s="211"/>
      <c r="J12" s="397" t="s">
        <v>506</v>
      </c>
      <c r="K12" s="398"/>
      <c r="L12" s="212"/>
      <c r="M12" s="399" t="s">
        <v>549</v>
      </c>
      <c r="N12" s="396"/>
      <c r="P12" s="400" t="s">
        <v>507</v>
      </c>
      <c r="Q12" s="396"/>
      <c r="S12" s="400" t="s">
        <v>550</v>
      </c>
      <c r="T12" s="396"/>
    </row>
    <row r="13" spans="2:169" ht="30" customHeight="1" x14ac:dyDescent="0.25">
      <c r="C13" s="213"/>
      <c r="D13" s="214" t="s">
        <v>508</v>
      </c>
      <c r="E13" s="215" t="s">
        <v>534</v>
      </c>
      <c r="F13" s="216"/>
      <c r="G13" s="217" t="s">
        <v>509</v>
      </c>
      <c r="H13" s="218" t="s">
        <v>510</v>
      </c>
      <c r="I13" s="219"/>
      <c r="J13" s="217" t="s">
        <v>509</v>
      </c>
      <c r="K13" s="220" t="s">
        <v>510</v>
      </c>
      <c r="L13" s="221"/>
      <c r="M13" s="222" t="s">
        <v>509</v>
      </c>
      <c r="N13" s="223" t="s">
        <v>510</v>
      </c>
      <c r="O13" s="224"/>
      <c r="P13" s="222" t="s">
        <v>509</v>
      </c>
      <c r="Q13" s="220" t="s">
        <v>510</v>
      </c>
      <c r="R13" s="224"/>
      <c r="S13" s="222" t="s">
        <v>509</v>
      </c>
      <c r="T13" s="223" t="s">
        <v>510</v>
      </c>
    </row>
    <row r="14" spans="2:169" x14ac:dyDescent="0.2">
      <c r="C14" s="225"/>
      <c r="D14" s="226"/>
      <c r="E14" s="227"/>
      <c r="F14" s="228"/>
      <c r="G14" s="229"/>
      <c r="H14" s="230"/>
      <c r="I14" s="231"/>
      <c r="J14" s="232"/>
      <c r="K14" s="233"/>
      <c r="L14" s="234"/>
      <c r="M14" s="235"/>
      <c r="N14" s="236"/>
      <c r="O14" s="237"/>
      <c r="P14" s="235"/>
      <c r="Q14" s="233"/>
      <c r="R14" s="237"/>
      <c r="S14" s="238"/>
      <c r="T14" s="239"/>
    </row>
    <row r="15" spans="2:169" s="252" customFormat="1" x14ac:dyDescent="0.2">
      <c r="B15" s="394" t="s">
        <v>532</v>
      </c>
      <c r="C15" s="240" t="s">
        <v>292</v>
      </c>
      <c r="D15" s="241" t="s">
        <v>331</v>
      </c>
      <c r="E15" s="242">
        <f>'6 PREVENTIVO_LAVORI '!Q43+('6 PREVENTIVO_LAVORI '!Q305*'6 PREVENTIVO_LAVORI '!D309)/100+('6 PREVENTIVO_LAVORI '!Q311*'6 PREVENTIVO_LAVORI '!D315)/100+('6 PREVENTIVO_LAVORI '!Q317*'6 PREVENTIVO_LAVORI '!D321)/100</f>
        <v>0</v>
      </c>
      <c r="F15" s="243"/>
      <c r="G15" s="160">
        <v>0</v>
      </c>
      <c r="H15" s="244" t="str">
        <f>IF($E$48&lt;&gt;0,(I15*(G15/$E$48)),"")</f>
        <v/>
      </c>
      <c r="I15" s="245">
        <v>40</v>
      </c>
      <c r="J15" s="160">
        <v>0</v>
      </c>
      <c r="K15" s="246" t="str">
        <f>IF($E$48&lt;&gt;0,(L15*(J15/$E$48)),"")</f>
        <v/>
      </c>
      <c r="L15" s="247">
        <v>20</v>
      </c>
      <c r="M15" s="160">
        <v>0</v>
      </c>
      <c r="N15" s="248" t="str">
        <f>IF($E$48&lt;&gt;0,(O15*(M15/$E$48)),"")</f>
        <v/>
      </c>
      <c r="O15" s="249">
        <v>20</v>
      </c>
      <c r="P15" s="160">
        <v>0</v>
      </c>
      <c r="Q15" s="248" t="str">
        <f>IF($E$48&lt;&gt;0,(R15*(P15/$E$48)),"")</f>
        <v/>
      </c>
      <c r="R15" s="249">
        <v>20</v>
      </c>
      <c r="S15" s="160">
        <v>0</v>
      </c>
      <c r="T15" s="250" t="str">
        <f>IF($E$48&lt;&gt;0,(U15*(S15/$E$48)),"")</f>
        <v/>
      </c>
      <c r="U15" s="251">
        <v>30</v>
      </c>
    </row>
    <row r="16" spans="2:169" s="252" customFormat="1" x14ac:dyDescent="0.2">
      <c r="B16" s="394"/>
      <c r="C16" s="240"/>
      <c r="D16" s="253" t="s">
        <v>533</v>
      </c>
      <c r="E16" s="254">
        <f>('6 PREVENTIVO_LAVORI '!Q305*'6 PREVENTIVO_LAVORI '!D309)/100+('6 PREVENTIVO_LAVORI '!Q311*'6 PREVENTIVO_LAVORI '!D315)/100+('6 PREVENTIVO_LAVORI '!Q317*'6 PREVENTIVO_LAVORI '!D321)/100</f>
        <v>0</v>
      </c>
      <c r="F16" s="243"/>
      <c r="G16" s="255"/>
      <c r="H16" s="256"/>
      <c r="I16" s="245"/>
      <c r="J16" s="255"/>
      <c r="K16" s="257"/>
      <c r="L16" s="247"/>
      <c r="M16" s="255"/>
      <c r="N16" s="258"/>
      <c r="O16" s="249"/>
      <c r="P16" s="255"/>
      <c r="Q16" s="257"/>
      <c r="R16" s="249"/>
      <c r="S16" s="255"/>
      <c r="T16" s="259"/>
      <c r="U16" s="251"/>
    </row>
    <row r="17" spans="2:21" s="252" customFormat="1" x14ac:dyDescent="0.2">
      <c r="B17" s="394"/>
      <c r="C17" s="240" t="s">
        <v>300</v>
      </c>
      <c r="D17" s="241" t="s">
        <v>511</v>
      </c>
      <c r="E17" s="242">
        <f>'6 PREVENTIVO_LAVORI '!Q75+('6 PREVENTIVO_LAVORI '!Q305*'6 PREVENTIVO_LAVORI '!E309)/100+('6 PREVENTIVO_LAVORI '!Q311*'6 PREVENTIVO_LAVORI '!E315)/100+('6 PREVENTIVO_LAVORI '!Q317*'6 PREVENTIVO_LAVORI '!E321)/100</f>
        <v>0</v>
      </c>
      <c r="F17" s="243"/>
      <c r="G17" s="160">
        <v>0</v>
      </c>
      <c r="H17" s="250" t="str">
        <f>IF($E$48&lt;&gt;0,(I17*(G17/$E$48)),"")</f>
        <v/>
      </c>
      <c r="I17" s="245">
        <v>30</v>
      </c>
      <c r="J17" s="160">
        <v>0</v>
      </c>
      <c r="K17" s="246" t="str">
        <f>IF($E$48&lt;&gt;0,(L17*(J17/$E$48)),"")</f>
        <v/>
      </c>
      <c r="L17" s="247">
        <v>20</v>
      </c>
      <c r="M17" s="160">
        <v>0</v>
      </c>
      <c r="N17" s="256" t="str">
        <f>IF($E$48&lt;&gt;0,(O17*(M17/$E$48)),"")</f>
        <v/>
      </c>
      <c r="O17" s="249">
        <v>0</v>
      </c>
      <c r="P17" s="160">
        <v>0</v>
      </c>
      <c r="Q17" s="260" t="str">
        <f>IF($E$48&lt;&gt;0,(R17*(P17/$E$48)),"")</f>
        <v/>
      </c>
      <c r="R17" s="249">
        <v>30</v>
      </c>
      <c r="S17" s="160">
        <v>0</v>
      </c>
      <c r="T17" s="246" t="str">
        <f>IF($E$48&lt;&gt;0,(U17*(S17/$E$48)),"")</f>
        <v/>
      </c>
      <c r="U17" s="251">
        <v>20</v>
      </c>
    </row>
    <row r="18" spans="2:21" s="252" customFormat="1" x14ac:dyDescent="0.2">
      <c r="B18" s="394"/>
      <c r="C18" s="240"/>
      <c r="D18" s="253" t="s">
        <v>533</v>
      </c>
      <c r="E18" s="254">
        <f>('6 PREVENTIVO_LAVORI '!Q305*'6 PREVENTIVO_LAVORI '!E309)/100+('6 PREVENTIVO_LAVORI '!Q311*'6 PREVENTIVO_LAVORI '!E315)/100+('6 PREVENTIVO_LAVORI '!Q317*'6 PREVENTIVO_LAVORI '!E321)/100</f>
        <v>0</v>
      </c>
      <c r="F18" s="243"/>
      <c r="G18" s="261"/>
      <c r="H18" s="256"/>
      <c r="I18" s="245"/>
      <c r="J18" s="261"/>
      <c r="K18" s="257"/>
      <c r="L18" s="247"/>
      <c r="M18" s="261"/>
      <c r="N18" s="258"/>
      <c r="O18" s="249"/>
      <c r="P18" s="261"/>
      <c r="Q18" s="257"/>
      <c r="R18" s="249"/>
      <c r="S18" s="261"/>
      <c r="T18" s="259"/>
      <c r="U18" s="251"/>
    </row>
    <row r="19" spans="2:21" s="252" customFormat="1" x14ac:dyDescent="0.2">
      <c r="B19" s="394"/>
      <c r="C19" s="240" t="s">
        <v>311</v>
      </c>
      <c r="D19" s="241" t="s">
        <v>355</v>
      </c>
      <c r="E19" s="242">
        <f>'6 PREVENTIVO_LAVORI '!Q107+('6 PREVENTIVO_LAVORI '!Q305*'6 PREVENTIVO_LAVORI '!F309)/100+('6 PREVENTIVO_LAVORI '!Q311*'6 PREVENTIVO_LAVORI '!F315)/100+('6 PREVENTIVO_LAVORI '!Q317*'6 PREVENTIVO_LAVORI '!F321)/100</f>
        <v>0</v>
      </c>
      <c r="F19" s="243"/>
      <c r="G19" s="160">
        <v>0</v>
      </c>
      <c r="H19" s="256" t="str">
        <f>IF($E$48&lt;&gt;0,(I19*(G19/$E$48)),"")</f>
        <v/>
      </c>
      <c r="I19" s="245">
        <v>0</v>
      </c>
      <c r="J19" s="160">
        <v>0</v>
      </c>
      <c r="K19" s="244" t="str">
        <f>IF($E$48&lt;&gt;0,(L19*(J19/$E$48)),"")</f>
        <v/>
      </c>
      <c r="L19" s="247">
        <v>40</v>
      </c>
      <c r="M19" s="160">
        <v>0</v>
      </c>
      <c r="N19" s="256" t="str">
        <f>IF($E$48&lt;&gt;0,(O19*(M19/$E$48)),"")</f>
        <v/>
      </c>
      <c r="O19" s="249">
        <v>0</v>
      </c>
      <c r="P19" s="160">
        <v>0</v>
      </c>
      <c r="Q19" s="256" t="str">
        <f>IF($E$48&lt;&gt;0,(R19*(P19/$E$48)),"")</f>
        <v/>
      </c>
      <c r="R19" s="249">
        <v>0</v>
      </c>
      <c r="S19" s="160">
        <v>0</v>
      </c>
      <c r="T19" s="244" t="str">
        <f>IF($E$48&lt;&gt;0,(U19*(S19/$E$48)),"")</f>
        <v/>
      </c>
      <c r="U19" s="251">
        <v>40</v>
      </c>
    </row>
    <row r="20" spans="2:21" s="252" customFormat="1" x14ac:dyDescent="0.2">
      <c r="B20" s="394"/>
      <c r="C20" s="262"/>
      <c r="D20" s="253" t="s">
        <v>533</v>
      </c>
      <c r="E20" s="254">
        <f>('6 PREVENTIVO_LAVORI '!Q305*'6 PREVENTIVO_LAVORI '!F309)/100+('6 PREVENTIVO_LAVORI '!Q311*'6 PREVENTIVO_LAVORI '!F315)/100+('6 PREVENTIVO_LAVORI '!Q317*'6 PREVENTIVO_LAVORI '!F321)/100</f>
        <v>0</v>
      </c>
      <c r="F20" s="263"/>
      <c r="G20" s="264"/>
      <c r="H20" s="256"/>
      <c r="I20" s="245"/>
      <c r="J20" s="264"/>
      <c r="K20" s="258"/>
      <c r="L20" s="247"/>
      <c r="M20" s="264"/>
      <c r="N20" s="258"/>
      <c r="O20" s="249"/>
      <c r="P20" s="264"/>
      <c r="Q20" s="258"/>
      <c r="R20" s="249"/>
      <c r="S20" s="264"/>
      <c r="T20" s="259"/>
      <c r="U20" s="251"/>
    </row>
    <row r="21" spans="2:21" s="252" customFormat="1" x14ac:dyDescent="0.2">
      <c r="B21" s="394"/>
      <c r="C21" s="240" t="s">
        <v>316</v>
      </c>
      <c r="D21" s="241" t="s">
        <v>362</v>
      </c>
      <c r="E21" s="242">
        <f>'6 PREVENTIVO_LAVORI '!Q139+('6 PREVENTIVO_LAVORI '!Q305*'6 PREVENTIVO_LAVORI '!G309)/100+('6 PREVENTIVO_LAVORI '!Q311*'6 PREVENTIVO_LAVORI '!G315)/100+('6 PREVENTIVO_LAVORI '!Q317*'6 PREVENTIVO_LAVORI '!G321)/100</f>
        <v>0</v>
      </c>
      <c r="F21" s="243"/>
      <c r="G21" s="160">
        <v>0</v>
      </c>
      <c r="H21" s="244" t="str">
        <f>IF($E$48&lt;&gt;0,(I21*(G21/$E$48)),"")</f>
        <v/>
      </c>
      <c r="I21" s="245">
        <v>40</v>
      </c>
      <c r="J21" s="160">
        <v>0</v>
      </c>
      <c r="K21" s="244" t="str">
        <f>IF($E$48&lt;&gt;0,(L21*(J21/$E$48)),"")</f>
        <v/>
      </c>
      <c r="L21" s="247">
        <v>40</v>
      </c>
      <c r="M21" s="160">
        <v>0</v>
      </c>
      <c r="N21" s="250" t="str">
        <f>IF($E$48&lt;&gt;0,(O21*(M21/$E$48)),"")</f>
        <v/>
      </c>
      <c r="O21" s="249">
        <v>30</v>
      </c>
      <c r="P21" s="160">
        <v>0</v>
      </c>
      <c r="Q21" s="244" t="str">
        <f>IF($E$48&lt;&gt;0,(R21*(P21/$E$48)),"")</f>
        <v/>
      </c>
      <c r="R21" s="249">
        <v>40</v>
      </c>
      <c r="S21" s="160">
        <v>0</v>
      </c>
      <c r="T21" s="244" t="str">
        <f>IF($E$48&lt;&gt;0,(U21*(S21/$E$48)),"")</f>
        <v/>
      </c>
      <c r="U21" s="251">
        <v>40</v>
      </c>
    </row>
    <row r="22" spans="2:21" s="252" customFormat="1" x14ac:dyDescent="0.2">
      <c r="B22" s="394"/>
      <c r="C22" s="240"/>
      <c r="D22" s="253" t="s">
        <v>533</v>
      </c>
      <c r="E22" s="254">
        <f>('6 PREVENTIVO_LAVORI '!Q305*'6 PREVENTIVO_LAVORI '!G309)/100+('6 PREVENTIVO_LAVORI '!Q311*'6 PREVENTIVO_LAVORI '!G315)/100+('6 PREVENTIVO_LAVORI '!Q317*'6 PREVENTIVO_LAVORI '!G321)/100</f>
        <v>0</v>
      </c>
      <c r="F22" s="243"/>
      <c r="G22" s="255"/>
      <c r="H22" s="256"/>
      <c r="I22" s="245"/>
      <c r="J22" s="255"/>
      <c r="K22" s="257"/>
      <c r="L22" s="247"/>
      <c r="M22" s="255"/>
      <c r="N22" s="258"/>
      <c r="O22" s="249"/>
      <c r="P22" s="255"/>
      <c r="Q22" s="257"/>
      <c r="R22" s="249"/>
      <c r="S22" s="255"/>
      <c r="T22" s="259"/>
      <c r="U22" s="251"/>
    </row>
    <row r="23" spans="2:21" s="252" customFormat="1" x14ac:dyDescent="0.2">
      <c r="B23" s="394"/>
      <c r="C23" s="240" t="s">
        <v>318</v>
      </c>
      <c r="D23" s="241" t="s">
        <v>380</v>
      </c>
      <c r="E23" s="242">
        <f>'6 PREVENTIVO_LAVORI '!Q171+('6 PREVENTIVO_LAVORI '!Q305*'6 PREVENTIVO_LAVORI '!I309)/100+('6 PREVENTIVO_LAVORI '!Q311*'6 PREVENTIVO_LAVORI '!I315)/100+('6 PREVENTIVO_LAVORI '!Q317*'6 PREVENTIVO_LAVORI '!I321)/100</f>
        <v>0</v>
      </c>
      <c r="F23" s="243"/>
      <c r="G23" s="160">
        <v>0</v>
      </c>
      <c r="H23" s="244" t="str">
        <f>IF($E$48&lt;&gt;0,(I23*(G23/$E$48)),"")</f>
        <v/>
      </c>
      <c r="I23" s="245">
        <v>40</v>
      </c>
      <c r="J23" s="160">
        <v>0</v>
      </c>
      <c r="K23" s="250" t="str">
        <f>IF($E$48&lt;&gt;0,(L23*(J23/$E$48)),"")</f>
        <v/>
      </c>
      <c r="L23" s="247">
        <v>30</v>
      </c>
      <c r="M23" s="160">
        <v>0</v>
      </c>
      <c r="N23" s="244" t="str">
        <f>IF($E$48&lt;&gt;0,(O23*(M23/$E$48)),"")</f>
        <v/>
      </c>
      <c r="O23" s="249">
        <v>40</v>
      </c>
      <c r="P23" s="160">
        <v>0</v>
      </c>
      <c r="Q23" s="250" t="str">
        <f>IF($E$48&lt;&gt;0,(R23*(P23/$E$48)),"")</f>
        <v/>
      </c>
      <c r="R23" s="249">
        <v>30</v>
      </c>
      <c r="S23" s="160">
        <v>0</v>
      </c>
      <c r="T23" s="250" t="str">
        <f>IF($E$48&lt;&gt;0,(U23*(S23/$E$48)),"")</f>
        <v/>
      </c>
      <c r="U23" s="251">
        <v>30</v>
      </c>
    </row>
    <row r="24" spans="2:21" s="252" customFormat="1" x14ac:dyDescent="0.2">
      <c r="B24" s="394"/>
      <c r="C24" s="240"/>
      <c r="D24" s="253" t="s">
        <v>533</v>
      </c>
      <c r="E24" s="254">
        <f>('6 PREVENTIVO_LAVORI '!Q305*'6 PREVENTIVO_LAVORI '!I309)/100+('6 PREVENTIVO_LAVORI '!Q311*'6 PREVENTIVO_LAVORI '!I315)/100+('6 PREVENTIVO_LAVORI '!Q317*'6 PREVENTIVO_LAVORI '!I321)/100</f>
        <v>0</v>
      </c>
      <c r="F24" s="243"/>
      <c r="G24" s="255"/>
      <c r="H24" s="256"/>
      <c r="I24" s="245"/>
      <c r="J24" s="255"/>
      <c r="K24" s="257"/>
      <c r="L24" s="247"/>
      <c r="M24" s="255"/>
      <c r="N24" s="258"/>
      <c r="O24" s="249"/>
      <c r="P24" s="255"/>
      <c r="Q24" s="258"/>
      <c r="R24" s="249"/>
      <c r="S24" s="255"/>
      <c r="T24" s="259"/>
      <c r="U24" s="251"/>
    </row>
    <row r="25" spans="2:21" s="252" customFormat="1" x14ac:dyDescent="0.2">
      <c r="B25" s="394"/>
      <c r="C25" s="240" t="s">
        <v>320</v>
      </c>
      <c r="D25" s="241" t="s">
        <v>387</v>
      </c>
      <c r="E25" s="242">
        <f>'6 PREVENTIVO_LAVORI '!Q203+('6 PREVENTIVO_LAVORI '!Q305*'6 PREVENTIVO_LAVORI '!J309)/100+('6 PREVENTIVO_LAVORI '!Q311*'6 PREVENTIVO_LAVORI '!J315)/100+('6 PREVENTIVO_LAVORI '!Q317*'6 PREVENTIVO_LAVORI '!J321)/100</f>
        <v>0</v>
      </c>
      <c r="F25" s="243"/>
      <c r="G25" s="160">
        <v>0</v>
      </c>
      <c r="H25" s="244" t="str">
        <f>IF($E$48&lt;&gt;0,(I25*(G25/$E$48)),"")</f>
        <v/>
      </c>
      <c r="I25" s="245">
        <v>40</v>
      </c>
      <c r="J25" s="160">
        <v>0</v>
      </c>
      <c r="K25" s="244" t="str">
        <f>IF($E$48&lt;&gt;0,(L25*(J25/$E$48)),"")</f>
        <v/>
      </c>
      <c r="L25" s="247">
        <v>40</v>
      </c>
      <c r="M25" s="160">
        <v>0</v>
      </c>
      <c r="N25" s="244" t="str">
        <f>IF($E$48&lt;&gt;0,(O25*(M25/$E$48)),"")</f>
        <v/>
      </c>
      <c r="O25" s="249">
        <v>40</v>
      </c>
      <c r="P25" s="160">
        <v>0</v>
      </c>
      <c r="Q25" s="244" t="str">
        <f>IF($E$48&lt;&gt;0,(R25*(P25/$E$48)),"")</f>
        <v/>
      </c>
      <c r="R25" s="249">
        <v>40</v>
      </c>
      <c r="S25" s="160">
        <v>0</v>
      </c>
      <c r="T25" s="244" t="str">
        <f>IF($E$48&lt;&gt;0,(U25*(S25/$E$48)),"")</f>
        <v/>
      </c>
      <c r="U25" s="251">
        <v>40</v>
      </c>
    </row>
    <row r="26" spans="2:21" s="252" customFormat="1" x14ac:dyDescent="0.2">
      <c r="B26" s="394"/>
      <c r="C26" s="240"/>
      <c r="D26" s="253" t="s">
        <v>533</v>
      </c>
      <c r="E26" s="254">
        <f>('6 PREVENTIVO_LAVORI '!Q305*'6 PREVENTIVO_LAVORI '!J309)/100+('6 PREVENTIVO_LAVORI '!Q311*'6 PREVENTIVO_LAVORI '!J315)/100+('6 PREVENTIVO_LAVORI '!Q317*'6 PREVENTIVO_LAVORI '!J321)/100</f>
        <v>0</v>
      </c>
      <c r="F26" s="243"/>
      <c r="G26" s="255"/>
      <c r="H26" s="256"/>
      <c r="I26" s="245"/>
      <c r="J26" s="255"/>
      <c r="K26" s="265"/>
      <c r="L26" s="247"/>
      <c r="M26" s="255"/>
      <c r="N26" s="258"/>
      <c r="O26" s="249"/>
      <c r="P26" s="255"/>
      <c r="Q26" s="258"/>
      <c r="R26" s="249"/>
      <c r="S26" s="255"/>
      <c r="T26" s="259"/>
      <c r="U26" s="251"/>
    </row>
    <row r="27" spans="2:21" s="252" customFormat="1" x14ac:dyDescent="0.2">
      <c r="B27" s="394"/>
      <c r="C27" s="240" t="s">
        <v>322</v>
      </c>
      <c r="D27" s="241" t="s">
        <v>512</v>
      </c>
      <c r="E27" s="242">
        <f>'6 PREVENTIVO_LAVORI '!Q235+('6 PREVENTIVO_LAVORI '!Q305*'6 PREVENTIVO_LAVORI '!K309)/100+('6 PREVENTIVO_LAVORI '!Q311*'6 PREVENTIVO_LAVORI '!K315)/100+('6 PREVENTIVO_LAVORI '!Q317*'6 PREVENTIVO_LAVORI '!K321)/100</f>
        <v>0</v>
      </c>
      <c r="F27" s="243"/>
      <c r="G27" s="160">
        <v>0</v>
      </c>
      <c r="H27" s="244" t="str">
        <f>IF($E$48&lt;&gt;0,(I27*(G27/$E$48)),"")</f>
        <v/>
      </c>
      <c r="I27" s="245">
        <v>40</v>
      </c>
      <c r="J27" s="160">
        <v>0</v>
      </c>
      <c r="K27" s="244" t="str">
        <f>IF($E$48&lt;&gt;0,(L27*(J27/$E$48)),"")</f>
        <v/>
      </c>
      <c r="L27" s="247">
        <v>40</v>
      </c>
      <c r="M27" s="160">
        <v>0</v>
      </c>
      <c r="N27" s="244" t="str">
        <f>IF($E$48&lt;&gt;0,(O27*(M27/$E$48)),"")</f>
        <v/>
      </c>
      <c r="O27" s="249">
        <v>40</v>
      </c>
      <c r="P27" s="160">
        <v>0</v>
      </c>
      <c r="Q27" s="244" t="str">
        <f>IF($E$48&lt;&gt;0,(R27*(P27/$E$48)),"")</f>
        <v/>
      </c>
      <c r="R27" s="249">
        <v>40</v>
      </c>
      <c r="S27" s="160">
        <v>0</v>
      </c>
      <c r="T27" s="244" t="str">
        <f>IF($E$48&lt;&gt;0,(U27*(S27/$E$48)),"")</f>
        <v/>
      </c>
      <c r="U27" s="251">
        <v>40</v>
      </c>
    </row>
    <row r="28" spans="2:21" s="252" customFormat="1" x14ac:dyDescent="0.2">
      <c r="B28" s="394"/>
      <c r="C28" s="240"/>
      <c r="D28" s="253" t="s">
        <v>533</v>
      </c>
      <c r="E28" s="254">
        <f>('6 PREVENTIVO_LAVORI '!Q305*'6 PREVENTIVO_LAVORI '!K309)/100+('6 PREVENTIVO_LAVORI '!Q311*'6 PREVENTIVO_LAVORI '!K315)/100+('6 PREVENTIVO_LAVORI '!Q317*'6 PREVENTIVO_LAVORI '!K321)/100</f>
        <v>0</v>
      </c>
      <c r="F28" s="243"/>
      <c r="G28" s="255"/>
      <c r="H28" s="256"/>
      <c r="I28" s="245"/>
      <c r="J28" s="255"/>
      <c r="K28" s="257"/>
      <c r="L28" s="247"/>
      <c r="M28" s="255"/>
      <c r="N28" s="258"/>
      <c r="O28" s="249"/>
      <c r="P28" s="255"/>
      <c r="Q28" s="258"/>
      <c r="R28" s="249"/>
      <c r="S28" s="255"/>
      <c r="T28" s="259"/>
      <c r="U28" s="251"/>
    </row>
    <row r="29" spans="2:21" s="252" customFormat="1" x14ac:dyDescent="0.2">
      <c r="B29" s="394"/>
      <c r="C29" s="240" t="s">
        <v>324</v>
      </c>
      <c r="D29" s="241" t="s">
        <v>394</v>
      </c>
      <c r="E29" s="242">
        <f>'6 PREVENTIVO_LAVORI '!Q269+('6 PREVENTIVO_LAVORI '!Q305*'6 PREVENTIVO_LAVORI '!L309)/100+('6 PREVENTIVO_LAVORI '!Q311*'6 PREVENTIVO_LAVORI '!L315)/100+('6 PREVENTIVO_LAVORI '!Q317*'6 PREVENTIVO_LAVORI '!L321)/100</f>
        <v>0</v>
      </c>
      <c r="F29" s="243"/>
      <c r="G29" s="160">
        <v>0</v>
      </c>
      <c r="H29" s="244" t="str">
        <f>IF($E$48&lt;&gt;0,(I29*(G29/$E$48)),"")</f>
        <v/>
      </c>
      <c r="I29" s="245">
        <v>40</v>
      </c>
      <c r="J29" s="160">
        <v>0</v>
      </c>
      <c r="K29" s="250" t="str">
        <f>IF($E$48&lt;&gt;0,(L29*(J29/$E$48)),"")</f>
        <v/>
      </c>
      <c r="L29" s="247">
        <v>30</v>
      </c>
      <c r="M29" s="160">
        <v>0</v>
      </c>
      <c r="N29" s="250" t="str">
        <f>IF($E$48&lt;&gt;0,(O29*(M29/$E$48)),"")</f>
        <v/>
      </c>
      <c r="O29" s="249">
        <v>30</v>
      </c>
      <c r="P29" s="160">
        <v>0</v>
      </c>
      <c r="Q29" s="250" t="str">
        <f>IF($E$48&lt;&gt;0,(R29*(P29/$E$48)),"")</f>
        <v/>
      </c>
      <c r="R29" s="249">
        <v>30</v>
      </c>
      <c r="S29" s="160">
        <v>0</v>
      </c>
      <c r="T29" s="246" t="str">
        <f>IF($E$48&lt;&gt;0,(U29*(S29/$E$48)),"")</f>
        <v/>
      </c>
      <c r="U29" s="251">
        <v>20</v>
      </c>
    </row>
    <row r="30" spans="2:21" s="252" customFormat="1" x14ac:dyDescent="0.2">
      <c r="B30" s="394"/>
      <c r="C30" s="240"/>
      <c r="D30" s="253" t="s">
        <v>533</v>
      </c>
      <c r="E30" s="254">
        <f>('6 PREVENTIVO_LAVORI '!Q305*'6 PREVENTIVO_LAVORI '!L309)/100+('6 PREVENTIVO_LAVORI '!Q311*'6 PREVENTIVO_LAVORI '!L315)/100+('6 PREVENTIVO_LAVORI '!Q317*'6 PREVENTIVO_LAVORI '!L321)/100</f>
        <v>0</v>
      </c>
      <c r="F30" s="243"/>
      <c r="G30" s="255"/>
      <c r="H30" s="256"/>
      <c r="I30" s="245"/>
      <c r="J30" s="255"/>
      <c r="K30" s="257"/>
      <c r="L30" s="247"/>
      <c r="M30" s="255"/>
      <c r="N30" s="258"/>
      <c r="O30" s="249"/>
      <c r="P30" s="255"/>
      <c r="Q30" s="258"/>
      <c r="R30" s="249"/>
      <c r="S30" s="255"/>
      <c r="T30" s="259"/>
      <c r="U30" s="251"/>
    </row>
    <row r="31" spans="2:21" s="252" customFormat="1" x14ac:dyDescent="0.2">
      <c r="B31" s="394"/>
      <c r="C31" s="240" t="s">
        <v>326</v>
      </c>
      <c r="D31" s="241" t="s">
        <v>397</v>
      </c>
      <c r="E31" s="242">
        <f>'6 PREVENTIVO_LAVORI '!Q303+('6 PREVENTIVO_LAVORI '!Q305*'6 PREVENTIVO_LAVORI '!M309)/100+('6 PREVENTIVO_LAVORI '!Q311*'6 PREVENTIVO_LAVORI '!M315)/100+('6 PREVENTIVO_LAVORI '!Q317*'6 PREVENTIVO_LAVORI '!M321)/100</f>
        <v>0</v>
      </c>
      <c r="F31" s="243"/>
      <c r="G31" s="160">
        <v>0</v>
      </c>
      <c r="H31" s="246" t="str">
        <f>IF($E$48&lt;&gt;0,(I31*(G31/$E$48)),"")</f>
        <v/>
      </c>
      <c r="I31" s="245">
        <v>20</v>
      </c>
      <c r="J31" s="160">
        <v>0</v>
      </c>
      <c r="K31" s="250" t="str">
        <f>IF($E$48&lt;&gt;0,(L31*(J31/$E$48)),"")</f>
        <v/>
      </c>
      <c r="L31" s="247">
        <v>30</v>
      </c>
      <c r="M31" s="160">
        <v>0</v>
      </c>
      <c r="N31" s="244" t="str">
        <f>IF($E$48&lt;&gt;0,(O31*(M31/$E$48)),"")</f>
        <v/>
      </c>
      <c r="O31" s="249">
        <v>40</v>
      </c>
      <c r="P31" s="160">
        <v>0</v>
      </c>
      <c r="Q31" s="244" t="str">
        <f>IF($E$48&lt;&gt;0,(R31*(P31/$E$48)),"")</f>
        <v/>
      </c>
      <c r="R31" s="249">
        <v>40</v>
      </c>
      <c r="S31" s="160">
        <v>0</v>
      </c>
      <c r="T31" s="250" t="str">
        <f>IF($E$48&lt;&gt;0,(U31*(S31/$E$48)),"")</f>
        <v/>
      </c>
      <c r="U31" s="251">
        <v>30</v>
      </c>
    </row>
    <row r="32" spans="2:21" s="252" customFormat="1" x14ac:dyDescent="0.2">
      <c r="C32" s="240"/>
      <c r="D32" s="253" t="s">
        <v>533</v>
      </c>
      <c r="E32" s="254">
        <f>('6 PREVENTIVO_LAVORI '!Q305*'6 PREVENTIVO_LAVORI '!M309)/100+('6 PREVENTIVO_LAVORI '!Q311*'6 PREVENTIVO_LAVORI '!M315)/100+('6 PREVENTIVO_LAVORI '!Q317*'6 PREVENTIVO_LAVORI '!M321)/100</f>
        <v>0</v>
      </c>
      <c r="F32" s="243"/>
      <c r="G32" s="255"/>
      <c r="H32" s="256"/>
      <c r="I32" s="245"/>
      <c r="J32" s="255"/>
      <c r="K32" s="257"/>
      <c r="L32" s="247"/>
      <c r="M32" s="255"/>
      <c r="N32" s="258"/>
      <c r="O32" s="249"/>
      <c r="P32" s="255"/>
      <c r="Q32" s="258"/>
      <c r="R32" s="249"/>
      <c r="S32" s="255"/>
      <c r="T32" s="259"/>
      <c r="U32" s="251"/>
    </row>
    <row r="33" spans="3:21" s="252" customFormat="1" x14ac:dyDescent="0.2">
      <c r="C33" s="240" t="s">
        <v>525</v>
      </c>
      <c r="D33" s="241" t="s">
        <v>547</v>
      </c>
      <c r="E33" s="242">
        <f>'6 PREVENTIVO_LAVORI '!Q325</f>
        <v>0</v>
      </c>
      <c r="F33" s="243"/>
      <c r="G33" s="255">
        <v>0</v>
      </c>
      <c r="H33" s="256"/>
      <c r="I33" s="245">
        <v>0</v>
      </c>
      <c r="J33" s="255">
        <v>0</v>
      </c>
      <c r="K33" s="256"/>
      <c r="L33" s="245">
        <v>0</v>
      </c>
      <c r="M33" s="255">
        <v>0</v>
      </c>
      <c r="N33" s="256"/>
      <c r="O33" s="245">
        <v>0</v>
      </c>
      <c r="P33" s="255">
        <v>0</v>
      </c>
      <c r="Q33" s="256"/>
      <c r="R33" s="245">
        <v>0</v>
      </c>
      <c r="S33" s="255">
        <v>0</v>
      </c>
      <c r="T33" s="256"/>
      <c r="U33" s="322">
        <v>0</v>
      </c>
    </row>
    <row r="34" spans="3:21" s="252" customFormat="1" x14ac:dyDescent="0.2">
      <c r="C34" s="240"/>
      <c r="D34" s="253"/>
      <c r="E34" s="254"/>
      <c r="F34" s="243"/>
      <c r="G34" s="255"/>
      <c r="H34" s="256"/>
      <c r="I34" s="245"/>
      <c r="J34" s="255"/>
      <c r="K34" s="257"/>
      <c r="L34" s="247"/>
      <c r="M34" s="255"/>
      <c r="N34" s="258"/>
      <c r="O34" s="249"/>
      <c r="P34" s="255"/>
      <c r="Q34" s="258"/>
      <c r="R34" s="249"/>
      <c r="S34" s="255"/>
      <c r="T34" s="259"/>
      <c r="U34" s="251"/>
    </row>
    <row r="35" spans="3:21" s="252" customFormat="1" x14ac:dyDescent="0.2">
      <c r="C35" s="240" t="s">
        <v>327</v>
      </c>
      <c r="D35" s="266" t="s">
        <v>529</v>
      </c>
      <c r="E35" s="267">
        <f>E31+E29+E27+E25+E23+E21+E19+E17+E15+E33</f>
        <v>0</v>
      </c>
      <c r="F35" s="243"/>
      <c r="G35" s="268">
        <f>SUM(G15:G33)</f>
        <v>0</v>
      </c>
      <c r="H35" s="269">
        <f>SUM(H15:H33)</f>
        <v>0</v>
      </c>
      <c r="I35" s="270"/>
      <c r="J35" s="268">
        <f>SUM(J15:J33)</f>
        <v>0</v>
      </c>
      <c r="K35" s="269">
        <f>SUM(K15:K33)</f>
        <v>0</v>
      </c>
      <c r="L35" s="271"/>
      <c r="M35" s="268">
        <f>SUM(M15:M33)</f>
        <v>0</v>
      </c>
      <c r="N35" s="269">
        <f>SUM(N15:N33)</f>
        <v>0</v>
      </c>
      <c r="O35" s="249"/>
      <c r="P35" s="268">
        <f>SUM(P15:P33)</f>
        <v>0</v>
      </c>
      <c r="Q35" s="269">
        <f>SUM(Q15:Q33)</f>
        <v>0</v>
      </c>
      <c r="R35" s="272"/>
      <c r="S35" s="268">
        <f>SUM(S15:S33)</f>
        <v>0</v>
      </c>
      <c r="T35" s="269">
        <f>SUM(T15:T33)</f>
        <v>0</v>
      </c>
      <c r="U35" s="251"/>
    </row>
    <row r="36" spans="3:21" s="252" customFormat="1" x14ac:dyDescent="0.2">
      <c r="C36" s="240"/>
      <c r="D36" s="273"/>
      <c r="E36" s="274"/>
      <c r="F36" s="243"/>
      <c r="G36" s="264"/>
      <c r="H36" s="256"/>
      <c r="I36" s="245"/>
      <c r="J36" s="264"/>
      <c r="K36" s="256"/>
      <c r="L36" s="245"/>
      <c r="M36" s="275"/>
      <c r="N36" s="256"/>
      <c r="O36" s="245"/>
      <c r="P36" s="275"/>
      <c r="Q36" s="256"/>
      <c r="R36" s="245"/>
      <c r="S36" s="275"/>
      <c r="T36" s="256"/>
      <c r="U36" s="276"/>
    </row>
    <row r="37" spans="3:21" s="252" customFormat="1" ht="25.5" x14ac:dyDescent="0.2">
      <c r="C37" s="240" t="s">
        <v>526</v>
      </c>
      <c r="D37" s="277" t="s">
        <v>515</v>
      </c>
      <c r="E37" s="278">
        <f>'6 PREVENTIVO_LAVORI '!Q305</f>
        <v>0</v>
      </c>
      <c r="F37" s="243"/>
      <c r="G37" s="279"/>
      <c r="H37" s="256" t="str">
        <f>IF($E$48&lt;&gt;0,(I37*(E37/$E$48)),"")</f>
        <v/>
      </c>
      <c r="I37" s="245">
        <v>10</v>
      </c>
      <c r="J37" s="279"/>
      <c r="K37" s="256" t="str">
        <f>IF($E$48&lt;&gt;0,(L37*(E37/$E$48)),"")</f>
        <v/>
      </c>
      <c r="L37" s="245">
        <v>10</v>
      </c>
      <c r="M37" s="279"/>
      <c r="N37" s="256" t="str">
        <f>IF($E$48&lt;&gt;0,(O37*(E37/$E$48)),"")</f>
        <v/>
      </c>
      <c r="O37" s="245">
        <v>10</v>
      </c>
      <c r="P37" s="279"/>
      <c r="Q37" s="256" t="str">
        <f>IF($E$48&lt;&gt;0,(R37*(E37/$E$48)),"")</f>
        <v/>
      </c>
      <c r="R37" s="245">
        <v>10</v>
      </c>
      <c r="S37" s="279"/>
      <c r="T37" s="256" t="str">
        <f>IF($E$48&lt;&gt;0,(U37*(E37/$E$48)),"")</f>
        <v/>
      </c>
      <c r="U37" s="276">
        <v>10</v>
      </c>
    </row>
    <row r="38" spans="3:21" s="252" customFormat="1" x14ac:dyDescent="0.2">
      <c r="C38" s="240"/>
      <c r="D38" s="273"/>
      <c r="E38" s="274"/>
      <c r="F38" s="243"/>
      <c r="G38" s="279"/>
      <c r="H38" s="256"/>
      <c r="I38" s="245"/>
      <c r="J38" s="279"/>
      <c r="K38" s="256"/>
      <c r="L38" s="245"/>
      <c r="M38" s="279"/>
      <c r="N38" s="256"/>
      <c r="O38" s="245"/>
      <c r="P38" s="279"/>
      <c r="Q38" s="256"/>
      <c r="R38" s="245"/>
      <c r="S38" s="279"/>
      <c r="T38" s="256"/>
      <c r="U38" s="276"/>
    </row>
    <row r="39" spans="3:21" s="252" customFormat="1" x14ac:dyDescent="0.2">
      <c r="C39" s="240" t="s">
        <v>527</v>
      </c>
      <c r="D39" s="280" t="s">
        <v>514</v>
      </c>
      <c r="E39" s="281">
        <f>'6 PREVENTIVO_LAVORI '!Q311</f>
        <v>0</v>
      </c>
      <c r="F39" s="243"/>
      <c r="G39" s="279"/>
      <c r="H39" s="256" t="str">
        <f>IF($E$48&lt;&gt;0,(I39*(E39/$E$48)),"")</f>
        <v/>
      </c>
      <c r="I39" s="245">
        <v>10</v>
      </c>
      <c r="J39" s="279"/>
      <c r="K39" s="256" t="str">
        <f>IF($E$48&lt;&gt;0,(L39*(E39/$E$48)),"")</f>
        <v/>
      </c>
      <c r="L39" s="245">
        <v>10</v>
      </c>
      <c r="M39" s="279"/>
      <c r="N39" s="256" t="str">
        <f>IF($E$48&lt;&gt;0,(O39*(E39/$E$48)),"")</f>
        <v/>
      </c>
      <c r="O39" s="245">
        <v>10</v>
      </c>
      <c r="P39" s="279"/>
      <c r="Q39" s="256" t="str">
        <f>IF($E$48&lt;&gt;0,(R39*(E39/$E$48)),"")</f>
        <v/>
      </c>
      <c r="R39" s="245">
        <v>10</v>
      </c>
      <c r="S39" s="279"/>
      <c r="T39" s="256" t="str">
        <f>IF($E$48&lt;&gt;0,(U39*(E39/$E$48)),"")</f>
        <v/>
      </c>
      <c r="U39" s="276">
        <v>10</v>
      </c>
    </row>
    <row r="40" spans="3:21" s="252" customFormat="1" x14ac:dyDescent="0.2">
      <c r="C40" s="240"/>
      <c r="D40" s="273"/>
      <c r="E40" s="274"/>
      <c r="F40" s="243"/>
      <c r="G40" s="261"/>
      <c r="H40" s="256"/>
      <c r="I40" s="245"/>
      <c r="J40" s="261"/>
      <c r="K40" s="256"/>
      <c r="L40" s="245"/>
      <c r="M40" s="261"/>
      <c r="N40" s="256"/>
      <c r="O40" s="245"/>
      <c r="P40" s="261"/>
      <c r="Q40" s="256"/>
      <c r="R40" s="245"/>
      <c r="S40" s="261"/>
      <c r="T40" s="256"/>
      <c r="U40" s="276"/>
    </row>
    <row r="41" spans="3:21" s="252" customFormat="1" x14ac:dyDescent="0.2">
      <c r="C41" s="240" t="s">
        <v>528</v>
      </c>
      <c r="D41" s="280" t="s">
        <v>513</v>
      </c>
      <c r="E41" s="281">
        <f>'6 PREVENTIVO_LAVORI '!Q317</f>
        <v>0</v>
      </c>
      <c r="F41" s="243"/>
      <c r="G41" s="279"/>
      <c r="H41" s="256" t="str">
        <f>IF($E$48&lt;&gt;0,(I41*(E41/$E$48)),"")</f>
        <v/>
      </c>
      <c r="I41" s="245">
        <v>10</v>
      </c>
      <c r="J41" s="279"/>
      <c r="K41" s="256" t="str">
        <f>IF($E$48&lt;&gt;0,(L41*(E41/$E$48)),"")</f>
        <v/>
      </c>
      <c r="L41" s="245">
        <v>10</v>
      </c>
      <c r="M41" s="279"/>
      <c r="N41" s="256" t="str">
        <f>IF($E$48&lt;&gt;0,(O41*(E41/$E$48)),"")</f>
        <v/>
      </c>
      <c r="O41" s="245">
        <v>10</v>
      </c>
      <c r="P41" s="279"/>
      <c r="Q41" s="256" t="str">
        <f>IF($E$48&lt;&gt;0,(R41*(E41/$E$48)),"")</f>
        <v/>
      </c>
      <c r="R41" s="245">
        <v>10</v>
      </c>
      <c r="S41" s="279"/>
      <c r="T41" s="256" t="str">
        <f>IF($E$48&lt;&gt;0,(U41*(E41/$E$48)),"")</f>
        <v/>
      </c>
      <c r="U41" s="276">
        <v>10</v>
      </c>
    </row>
    <row r="42" spans="3:21" s="252" customFormat="1" x14ac:dyDescent="0.2">
      <c r="C42" s="240"/>
      <c r="D42" s="280"/>
      <c r="E42" s="281"/>
      <c r="F42" s="243"/>
      <c r="G42" s="255"/>
      <c r="H42" s="256"/>
      <c r="I42" s="245"/>
      <c r="J42" s="279"/>
      <c r="K42" s="256"/>
      <c r="L42" s="245"/>
      <c r="M42" s="279"/>
      <c r="N42" s="256"/>
      <c r="O42" s="245"/>
      <c r="P42" s="279"/>
      <c r="Q42" s="256"/>
      <c r="R42" s="245"/>
      <c r="S42" s="279"/>
      <c r="T42" s="256"/>
      <c r="U42" s="276"/>
    </row>
    <row r="43" spans="3:21" s="252" customFormat="1" x14ac:dyDescent="0.2">
      <c r="C43" s="240" t="s">
        <v>544</v>
      </c>
      <c r="D43" s="282" t="s">
        <v>519</v>
      </c>
      <c r="E43" s="283" t="s">
        <v>483</v>
      </c>
      <c r="F43" s="243"/>
      <c r="G43" s="160">
        <v>0</v>
      </c>
      <c r="H43" s="256" t="str">
        <f>IF($E$48&lt;&gt;0,(I43*(G43/$E$48)),"")</f>
        <v/>
      </c>
      <c r="I43" s="245">
        <v>5</v>
      </c>
      <c r="J43" s="160">
        <v>0</v>
      </c>
      <c r="K43" s="256" t="str">
        <f>IF($E$48&lt;&gt;0,(L43*(J43/$E$48)),"")</f>
        <v/>
      </c>
      <c r="L43" s="245">
        <v>5</v>
      </c>
      <c r="M43" s="160">
        <v>0</v>
      </c>
      <c r="N43" s="256" t="str">
        <f>IF($E$48&lt;&gt;0,(O43*(M43/$E$48)),"")</f>
        <v/>
      </c>
      <c r="O43" s="245">
        <v>5</v>
      </c>
      <c r="P43" s="160">
        <v>0</v>
      </c>
      <c r="Q43" s="256" t="str">
        <f>IF($E$48&lt;&gt;0,(R43*(P43/$E$48)),"")</f>
        <v/>
      </c>
      <c r="R43" s="245">
        <v>5</v>
      </c>
      <c r="S43" s="160">
        <v>0</v>
      </c>
      <c r="T43" s="256" t="str">
        <f>IF($E$48&lt;&gt;0,(U43*(S43/$E$48)),"")</f>
        <v/>
      </c>
      <c r="U43" s="276">
        <v>5</v>
      </c>
    </row>
    <row r="44" spans="3:21" s="252" customFormat="1" x14ac:dyDescent="0.2">
      <c r="C44" s="240"/>
      <c r="D44" s="273"/>
      <c r="E44" s="284"/>
      <c r="F44" s="243"/>
      <c r="G44" s="255"/>
      <c r="H44" s="256"/>
      <c r="I44" s="245"/>
      <c r="J44" s="255"/>
      <c r="K44" s="256"/>
      <c r="L44" s="245"/>
      <c r="M44" s="255"/>
      <c r="N44" s="256"/>
      <c r="O44" s="245"/>
      <c r="P44" s="255"/>
      <c r="Q44" s="256"/>
      <c r="R44" s="245"/>
      <c r="S44" s="255"/>
      <c r="T44" s="256"/>
      <c r="U44" s="276"/>
    </row>
    <row r="45" spans="3:21" s="252" customFormat="1" ht="26.25" thickBot="1" x14ac:dyDescent="0.25">
      <c r="C45" s="240" t="s">
        <v>545</v>
      </c>
      <c r="D45" s="285" t="s">
        <v>520</v>
      </c>
      <c r="E45" s="286" t="s">
        <v>483</v>
      </c>
      <c r="F45" s="243"/>
      <c r="G45" s="164">
        <v>0</v>
      </c>
      <c r="H45" s="287" t="str">
        <f>IF($E$48&lt;&gt;0,(I45*(G45/$E$48)),"")</f>
        <v/>
      </c>
      <c r="I45" s="245">
        <v>5</v>
      </c>
      <c r="J45" s="164">
        <v>0</v>
      </c>
      <c r="K45" s="287" t="str">
        <f>IF($E$48&lt;&gt;0,(L45*(J45/$E$48)),"")</f>
        <v/>
      </c>
      <c r="L45" s="245">
        <v>5</v>
      </c>
      <c r="M45" s="164">
        <v>0</v>
      </c>
      <c r="N45" s="287" t="str">
        <f>IF($E$48&lt;&gt;0,(O45*(M45/$E$48)),"")</f>
        <v/>
      </c>
      <c r="O45" s="245">
        <v>5</v>
      </c>
      <c r="P45" s="164">
        <v>0</v>
      </c>
      <c r="Q45" s="287" t="str">
        <f>IF($E$48&lt;&gt;0,(R45*(P45/$E$48)),"")</f>
        <v/>
      </c>
      <c r="R45" s="245">
        <v>5</v>
      </c>
      <c r="S45" s="164">
        <v>0</v>
      </c>
      <c r="T45" s="287" t="str">
        <f>IF($E$48&lt;&gt;0,(U45*(S45/$E$48)),"")</f>
        <v/>
      </c>
      <c r="U45" s="276">
        <v>5</v>
      </c>
    </row>
    <row r="46" spans="3:21" s="252" customFormat="1" ht="13.5" customHeight="1" x14ac:dyDescent="0.2">
      <c r="C46" s="288"/>
      <c r="F46" s="289"/>
      <c r="G46" s="290"/>
      <c r="H46" s="291"/>
      <c r="I46" s="292"/>
      <c r="J46" s="293"/>
      <c r="K46" s="294"/>
      <c r="L46" s="295"/>
      <c r="M46" s="296"/>
      <c r="N46" s="297"/>
      <c r="O46" s="298"/>
      <c r="P46" s="296"/>
      <c r="Q46" s="294"/>
      <c r="R46" s="298"/>
      <c r="S46" s="299"/>
      <c r="T46" s="300"/>
      <c r="U46" s="251"/>
    </row>
    <row r="47" spans="3:21" s="252" customFormat="1" x14ac:dyDescent="0.2">
      <c r="C47" s="301" t="s">
        <v>330</v>
      </c>
      <c r="D47" s="302" t="s">
        <v>530</v>
      </c>
      <c r="E47" s="303">
        <f>+'6 PREVENTIVO_LAVORI '!Q323</f>
        <v>0</v>
      </c>
      <c r="F47" s="289"/>
      <c r="G47" s="290"/>
      <c r="H47" s="291"/>
      <c r="I47" s="292"/>
      <c r="J47" s="293"/>
      <c r="K47" s="294"/>
      <c r="L47" s="295"/>
      <c r="M47" s="296"/>
      <c r="N47" s="297"/>
      <c r="O47" s="298"/>
      <c r="P47" s="296"/>
      <c r="Q47" s="294"/>
      <c r="R47" s="298"/>
      <c r="S47" s="299"/>
      <c r="T47" s="300"/>
      <c r="U47" s="251"/>
    </row>
    <row r="48" spans="3:21" s="252" customFormat="1" ht="13.5" thickBot="1" x14ac:dyDescent="0.25">
      <c r="C48" s="301" t="s">
        <v>518</v>
      </c>
      <c r="D48" s="302" t="s">
        <v>546</v>
      </c>
      <c r="E48" s="304">
        <f>'6 PREVENTIVO_LAVORI '!Q327</f>
        <v>0</v>
      </c>
      <c r="F48" s="289"/>
      <c r="G48" s="290"/>
      <c r="H48" s="291"/>
      <c r="I48" s="292"/>
      <c r="J48" s="293"/>
      <c r="K48" s="294"/>
      <c r="L48" s="295"/>
      <c r="M48" s="296"/>
      <c r="N48" s="297"/>
      <c r="O48" s="298"/>
      <c r="P48" s="296"/>
      <c r="Q48" s="294"/>
      <c r="R48" s="298"/>
      <c r="S48" s="299"/>
      <c r="T48" s="300"/>
      <c r="U48" s="251"/>
    </row>
    <row r="49" spans="3:21" s="252" customFormat="1" ht="13.5" thickBot="1" x14ac:dyDescent="0.25">
      <c r="C49" s="301" t="s">
        <v>522</v>
      </c>
      <c r="D49" s="302" t="s">
        <v>548</v>
      </c>
      <c r="E49" s="305"/>
      <c r="F49" s="289"/>
      <c r="G49" s="290"/>
      <c r="H49" s="306">
        <f>IF(G35&lt;&gt;0,(H35+H37+H39+H41+H43+H45),0)</f>
        <v>0</v>
      </c>
      <c r="I49" s="276"/>
      <c r="J49" s="293"/>
      <c r="K49" s="306">
        <f>IF(J35&lt;&gt;0,(K35+K37+K39+K41+K43+K45),0)</f>
        <v>0</v>
      </c>
      <c r="L49" s="307"/>
      <c r="M49" s="296"/>
      <c r="N49" s="306">
        <f>IF(M35&lt;&gt;0,(N35+N37+N39+N41+N43+N45),0)</f>
        <v>0</v>
      </c>
      <c r="O49" s="308"/>
      <c r="P49" s="296"/>
      <c r="Q49" s="306">
        <f>IF(P35&lt;&gt;0,(Q35+Q37+Q39+Q41+Q43+Q45),0)</f>
        <v>0</v>
      </c>
      <c r="R49" s="308"/>
      <c r="S49" s="299"/>
      <c r="T49" s="306">
        <f>IF(S35&lt;&gt;0,(T35+T37+T39+T41+T43+T45),0)</f>
        <v>0</v>
      </c>
      <c r="U49" s="251"/>
    </row>
    <row r="50" spans="3:21" s="252" customFormat="1" x14ac:dyDescent="0.2">
      <c r="C50" s="301" t="s">
        <v>523</v>
      </c>
      <c r="D50" s="302" t="s">
        <v>531</v>
      </c>
      <c r="E50" s="305"/>
      <c r="F50" s="289"/>
      <c r="G50" s="309" t="str">
        <f>IF(AND(G35&lt;&gt;0,$E$48&lt;&gt;0),IF(G35=$E$48,"OK","ERRORE"),"")</f>
        <v/>
      </c>
      <c r="H50" s="310"/>
      <c r="I50" s="311"/>
      <c r="J50" s="309" t="str">
        <f>IF(AND(J35&lt;&gt;0,$E$48&lt;&gt;0),IF(J35=$E$48,"OK","ERRORE"),"")</f>
        <v/>
      </c>
      <c r="K50" s="312"/>
      <c r="L50" s="313"/>
      <c r="M50" s="309" t="str">
        <f>IF(AND(M35&lt;&gt;0,$E$48&lt;&gt;0),IF(M35=$E$48,"OK","ERRORE"),"")</f>
        <v/>
      </c>
      <c r="N50" s="314"/>
      <c r="O50" s="315"/>
      <c r="P50" s="309" t="str">
        <f>IF(AND(P35&lt;&gt;0,$E$48&lt;&gt;0),IF(P35=$E$48,"OK","ERRORE"),"")</f>
        <v/>
      </c>
      <c r="Q50" s="312"/>
      <c r="R50" s="315"/>
      <c r="S50" s="309" t="str">
        <f>IF(AND(S35&lt;&gt;0,$E$48&lt;&gt;0),IF(S35=$E$48,"OK","ERRORE"),"")</f>
        <v/>
      </c>
      <c r="T50" s="316"/>
      <c r="U50" s="251"/>
    </row>
    <row r="53" spans="3:21" x14ac:dyDescent="0.2">
      <c r="D53" s="318"/>
      <c r="E53" s="318"/>
    </row>
  </sheetData>
  <sheetProtection algorithmName="SHA-512" hashValue="X9gucAJ+oJ1sLcmm9JNtyB6Apedq9hLwSN/26oaBekOnF4oAZ6ghYC00OfXjFR2DdSTUFrTw0EIE13fYykSm4w==" saltValue="Gg8RN1gos4NxYQX4GNTKew==" spinCount="100000" sheet="1" formatCells="0" formatColumns="0" formatRows="0" insertColumns="0" insertRows="0" insertHyperlinks="0" deleteColumns="0" deleteRows="0" sort="0" autoFilter="0" pivotTables="0"/>
  <mergeCells count="9">
    <mergeCell ref="Q3:S3"/>
    <mergeCell ref="Q4:S4"/>
    <mergeCell ref="Q5:S5"/>
    <mergeCell ref="B15:B31"/>
    <mergeCell ref="G12:H12"/>
    <mergeCell ref="J12:K12"/>
    <mergeCell ref="M12:N12"/>
    <mergeCell ref="P12:Q12"/>
    <mergeCell ref="S12:T12"/>
  </mergeCells>
  <phoneticPr fontId="6" type="noConversion"/>
  <pageMargins left="0.39370078740157483" right="0.23622047244094491" top="0.70866141732283472" bottom="0.51181102362204722" header="0.51181102362204722" footer="0.31496062992125984"/>
  <pageSetup paperSize="9" scale="60" orientation="landscape" r:id="rId1"/>
  <headerFooter alignWithMargins="0">
    <oddHeader>&amp;C&amp;A</oddHeader>
  </headerFooter>
  <drawing r:id="rId2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20"/>
  <dimension ref="A1:O2"/>
  <sheetViews>
    <sheetView showRowColHeaders="0" zoomScaleNormal="100" zoomScalePageLayoutView="60" workbookViewId="0"/>
  </sheetViews>
  <sheetFormatPr defaultRowHeight="12.75" x14ac:dyDescent="0.2"/>
  <cols>
    <col min="1" max="1" width="8.140625" customWidth="1"/>
    <col min="2" max="2" width="17" customWidth="1"/>
    <col min="3" max="3" width="15.5703125" customWidth="1"/>
    <col min="4" max="4" width="8.140625" customWidth="1"/>
    <col min="5" max="9" width="16.85546875" customWidth="1"/>
    <col min="10" max="10" width="3.7109375" customWidth="1"/>
    <col min="11" max="11" width="4" customWidth="1"/>
    <col min="12" max="12" width="3.85546875" customWidth="1"/>
    <col min="13" max="14" width="15.85546875" customWidth="1"/>
    <col min="15" max="15" width="16.85546875" customWidth="1"/>
  </cols>
  <sheetData>
    <row r="1" spans="1:15" s="1" customFormat="1" x14ac:dyDescent="0.2">
      <c r="A1" s="1" t="s">
        <v>0</v>
      </c>
      <c r="B1" s="1" t="s">
        <v>1</v>
      </c>
      <c r="C1" s="1" t="s">
        <v>2</v>
      </c>
      <c r="D1" s="2" t="s">
        <v>3</v>
      </c>
      <c r="E1" s="63" t="s">
        <v>410</v>
      </c>
      <c r="F1" s="63" t="s">
        <v>411</v>
      </c>
      <c r="G1" s="63" t="s">
        <v>412</v>
      </c>
      <c r="H1" s="63" t="s">
        <v>413</v>
      </c>
      <c r="I1" s="63" t="s">
        <v>414</v>
      </c>
      <c r="J1" s="111" t="s">
        <v>415</v>
      </c>
      <c r="K1" s="111" t="s">
        <v>416</v>
      </c>
      <c r="L1" s="111" t="s">
        <v>417</v>
      </c>
      <c r="M1" s="63" t="s">
        <v>418</v>
      </c>
      <c r="N1" s="63" t="s">
        <v>419</v>
      </c>
      <c r="O1" s="63" t="s">
        <v>420</v>
      </c>
    </row>
    <row r="2" spans="1:15" x14ac:dyDescent="0.2">
      <c r="A2" s="1" t="e">
        <v>#NAME?</v>
      </c>
      <c r="B2" t="e">
        <v>#NAME?</v>
      </c>
      <c r="C2" t="e">
        <v>#NAME?</v>
      </c>
      <c r="D2" s="4" t="e">
        <v>#REF!</v>
      </c>
      <c r="E2" s="64" t="e">
        <v>#NAME?</v>
      </c>
      <c r="F2" s="64" t="e">
        <v>#NAME?</v>
      </c>
      <c r="G2" s="64" t="e">
        <v>#NAME?</v>
      </c>
      <c r="H2" s="64" t="e">
        <v>#NAME?</v>
      </c>
      <c r="I2" s="64" t="e">
        <v>#NAME?</v>
      </c>
      <c r="J2" s="31" t="e">
        <v>#NAME?</v>
      </c>
      <c r="K2" s="31" t="e">
        <v>#NAME?</v>
      </c>
      <c r="L2" s="31" t="e">
        <v>#NAME?</v>
      </c>
      <c r="M2" s="64" t="e">
        <v>#NAME?</v>
      </c>
      <c r="N2" s="64" t="e">
        <v>#NAME?</v>
      </c>
      <c r="O2" s="64" t="e">
        <v>#NAME?</v>
      </c>
    </row>
  </sheetData>
  <sheetProtection sheet="1" objects="1" scenarios="1"/>
  <phoneticPr fontId="6" type="noConversion"/>
  <pageMargins left="0.74791666666666701" right="0.74791666666666701" top="0.98402777777777795" bottom="0.98402777777777795" header="0.51180555555555496" footer="0.51180555555555496"/>
  <pageSetup paperSize="0" scale="0" firstPageNumber="0" orientation="portrait" usePrinterDefaults="0" horizontalDpi="0" verticalDpi="0" copies="0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21"/>
  <dimension ref="A1:H2"/>
  <sheetViews>
    <sheetView showRowColHeaders="0" zoomScaleNormal="100" zoomScalePageLayoutView="60" workbookViewId="0"/>
  </sheetViews>
  <sheetFormatPr defaultRowHeight="12.75" x14ac:dyDescent="0.2"/>
  <cols>
    <col min="2" max="2" width="18.28515625" customWidth="1"/>
    <col min="3" max="3" width="17.140625" customWidth="1"/>
    <col min="4" max="4" width="8.140625" customWidth="1"/>
    <col min="5" max="5" width="6.85546875" customWidth="1"/>
    <col min="6" max="6" width="11.140625" customWidth="1"/>
    <col min="7" max="7" width="6.85546875" customWidth="1"/>
    <col min="8" max="8" width="16.85546875" customWidth="1"/>
  </cols>
  <sheetData>
    <row r="1" spans="1:8" s="1" customFormat="1" x14ac:dyDescent="0.2">
      <c r="A1" s="1" t="s">
        <v>0</v>
      </c>
      <c r="B1" s="1" t="s">
        <v>1</v>
      </c>
      <c r="C1" s="1" t="s">
        <v>2</v>
      </c>
      <c r="D1" s="2" t="s">
        <v>3</v>
      </c>
      <c r="E1" s="111" t="s">
        <v>421</v>
      </c>
      <c r="F1" s="111" t="s">
        <v>422</v>
      </c>
      <c r="G1" s="1" t="s">
        <v>423</v>
      </c>
      <c r="H1" s="63" t="s">
        <v>424</v>
      </c>
    </row>
    <row r="2" spans="1:8" x14ac:dyDescent="0.2">
      <c r="A2" s="1" t="e">
        <v>#REF!</v>
      </c>
      <c r="B2" s="1" t="e">
        <v>#VALUE!</v>
      </c>
      <c r="C2" s="1" t="e">
        <v>#VALUE!</v>
      </c>
      <c r="D2" s="4" t="e">
        <v>#REF!</v>
      </c>
      <c r="E2" s="5" t="e">
        <v>#REF!</v>
      </c>
      <c r="F2" s="5" t="e">
        <v>#REF!</v>
      </c>
      <c r="G2" s="1" t="e">
        <v>#VALUE!</v>
      </c>
      <c r="H2" s="64" t="e">
        <v>#REF!</v>
      </c>
    </row>
  </sheetData>
  <sheetProtection sheet="1" objects="1" scenarios="1"/>
  <phoneticPr fontId="6" type="noConversion"/>
  <pageMargins left="0.74791666666666701" right="0.74791666666666701" top="0.98402777777777795" bottom="0.98402777777777795" header="0.51180555555555496" footer="0.51180555555555496"/>
  <pageSetup paperSize="0" scale="0" firstPageNumber="0" orientation="portrait" usePrinterDefaults="0" horizontalDpi="0" verticalDpi="0" copies="0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22"/>
  <dimension ref="A1:AH2"/>
  <sheetViews>
    <sheetView showRowColHeaders="0" zoomScaleNormal="100" zoomScalePageLayoutView="60" workbookViewId="0"/>
  </sheetViews>
  <sheetFormatPr defaultRowHeight="12.75" x14ac:dyDescent="0.2"/>
  <cols>
    <col min="1" max="1" width="8.140625" customWidth="1"/>
    <col min="2" max="2" width="17" customWidth="1"/>
    <col min="3" max="3" width="15.5703125" customWidth="1"/>
    <col min="4" max="4" width="8.140625" customWidth="1"/>
    <col min="5" max="5" width="16.85546875" customWidth="1"/>
    <col min="6" max="6" width="14.85546875" customWidth="1"/>
    <col min="7" max="11" width="16.85546875" customWidth="1"/>
    <col min="12" max="13" width="5.42578125" customWidth="1"/>
    <col min="14" max="14" width="5" customWidth="1"/>
    <col min="15" max="17" width="16.85546875" customWidth="1"/>
    <col min="18" max="18" width="15.85546875" customWidth="1"/>
    <col min="19" max="20" width="5.42578125" customWidth="1"/>
    <col min="21" max="21" width="5" customWidth="1"/>
    <col min="22" max="23" width="16.85546875" customWidth="1"/>
    <col min="24" max="25" width="15.85546875" customWidth="1"/>
    <col min="26" max="27" width="5.42578125" customWidth="1"/>
    <col min="28" max="28" width="5" customWidth="1"/>
    <col min="29" max="30" width="16.85546875" customWidth="1"/>
    <col min="31" max="32" width="15.85546875" customWidth="1"/>
    <col min="33" max="34" width="5.42578125" customWidth="1"/>
  </cols>
  <sheetData>
    <row r="1" spans="1:34" s="1" customFormat="1" x14ac:dyDescent="0.2">
      <c r="A1" s="1" t="s">
        <v>0</v>
      </c>
      <c r="B1" s="1" t="s">
        <v>1</v>
      </c>
      <c r="C1" s="1" t="s">
        <v>2</v>
      </c>
      <c r="D1" s="2" t="s">
        <v>3</v>
      </c>
      <c r="E1" s="63" t="s">
        <v>425</v>
      </c>
      <c r="F1" s="63" t="s">
        <v>426</v>
      </c>
      <c r="G1" s="63" t="s">
        <v>427</v>
      </c>
      <c r="H1" s="63" t="s">
        <v>428</v>
      </c>
      <c r="I1" s="63" t="s">
        <v>429</v>
      </c>
      <c r="J1" s="63" t="s">
        <v>430</v>
      </c>
      <c r="K1" s="63" t="s">
        <v>431</v>
      </c>
      <c r="L1" s="111" t="s">
        <v>432</v>
      </c>
      <c r="M1" s="111" t="s">
        <v>433</v>
      </c>
      <c r="N1" s="1" t="s">
        <v>434</v>
      </c>
      <c r="O1" s="63" t="s">
        <v>435</v>
      </c>
      <c r="P1" s="63" t="s">
        <v>436</v>
      </c>
      <c r="Q1" s="63" t="s">
        <v>437</v>
      </c>
      <c r="R1" s="63" t="s">
        <v>438</v>
      </c>
      <c r="S1" s="111" t="s">
        <v>439</v>
      </c>
      <c r="T1" s="111" t="s">
        <v>440</v>
      </c>
      <c r="U1" s="1" t="s">
        <v>441</v>
      </c>
      <c r="V1" s="63" t="s">
        <v>442</v>
      </c>
      <c r="W1" s="63" t="s">
        <v>443</v>
      </c>
      <c r="X1" s="63" t="s">
        <v>444</v>
      </c>
      <c r="Y1" s="63" t="s">
        <v>445</v>
      </c>
      <c r="Z1" s="111" t="s">
        <v>446</v>
      </c>
      <c r="AA1" s="111" t="s">
        <v>447</v>
      </c>
      <c r="AB1" s="1" t="s">
        <v>448</v>
      </c>
      <c r="AC1" s="63" t="s">
        <v>449</v>
      </c>
      <c r="AD1" s="63" t="s">
        <v>450</v>
      </c>
      <c r="AE1" s="63" t="s">
        <v>451</v>
      </c>
      <c r="AF1" s="63" t="s">
        <v>452</v>
      </c>
      <c r="AG1" s="111" t="s">
        <v>453</v>
      </c>
      <c r="AH1" s="111" t="s">
        <v>454</v>
      </c>
    </row>
    <row r="2" spans="1:34" x14ac:dyDescent="0.2">
      <c r="A2" s="1" t="e">
        <v>#REF!</v>
      </c>
      <c r="B2" s="1" t="e">
        <v>#VALUE!</v>
      </c>
      <c r="C2" s="1" t="e">
        <v>#VALUE!</v>
      </c>
      <c r="D2" s="4" t="e">
        <v>#REF!</v>
      </c>
      <c r="E2" s="64" t="e">
        <v>#REF!</v>
      </c>
      <c r="F2" s="64" t="e">
        <v>#REF!</v>
      </c>
      <c r="G2" s="64" t="e">
        <v>#REF!</v>
      </c>
      <c r="H2" s="64" t="e">
        <v>#REF!</v>
      </c>
      <c r="I2" s="64" t="e">
        <v>#REF!</v>
      </c>
      <c r="J2" s="64" t="e">
        <v>#REF!</v>
      </c>
      <c r="K2" s="64" t="e">
        <v>#REF!</v>
      </c>
      <c r="L2" s="31" t="e">
        <v>#REF!</v>
      </c>
      <c r="M2" s="31" t="e">
        <v>#REF!</v>
      </c>
      <c r="N2" t="e">
        <v>#VALUE!</v>
      </c>
      <c r="O2" s="64" t="e">
        <v>#REF!</v>
      </c>
      <c r="P2" s="64" t="e">
        <v>#REF!</v>
      </c>
      <c r="Q2" s="64" t="e">
        <v>#REF!</v>
      </c>
      <c r="R2" s="64" t="e">
        <v>#REF!</v>
      </c>
      <c r="S2" s="31" t="e">
        <v>#REF!</v>
      </c>
      <c r="T2" s="31" t="e">
        <v>#REF!</v>
      </c>
      <c r="U2" s="1" t="e">
        <v>#VALUE!</v>
      </c>
      <c r="V2" s="64" t="e">
        <v>#REF!</v>
      </c>
      <c r="W2" s="64" t="e">
        <v>#REF!</v>
      </c>
      <c r="X2" s="64" t="e">
        <v>#REF!</v>
      </c>
      <c r="Y2" s="64" t="e">
        <v>#REF!</v>
      </c>
      <c r="Z2" s="31" t="e">
        <v>#REF!</v>
      </c>
      <c r="AA2" s="31" t="e">
        <v>#REF!</v>
      </c>
      <c r="AB2" s="1" t="e">
        <v>#VALUE!</v>
      </c>
      <c r="AC2" s="64" t="e">
        <v>#REF!</v>
      </c>
      <c r="AD2" s="64" t="e">
        <v>#REF!</v>
      </c>
      <c r="AE2" s="64" t="e">
        <v>#REF!</v>
      </c>
      <c r="AF2" s="64" t="e">
        <v>#REF!</v>
      </c>
      <c r="AG2" s="31" t="e">
        <v>#REF!</v>
      </c>
      <c r="AH2" s="31" t="e">
        <v>#REF!</v>
      </c>
    </row>
  </sheetData>
  <sheetProtection sheet="1" objects="1" scenarios="1"/>
  <phoneticPr fontId="6" type="noConversion"/>
  <pageMargins left="0.74791666666666701" right="0.74791666666666701" top="0.98402777777777795" bottom="0.98402777777777795" header="0.51180555555555496" footer="0.51180555555555496"/>
  <pageSetup paperSize="0" scale="0" firstPageNumber="0" orientation="portrait" usePrinterDefaults="0" horizontalDpi="0" verticalDpi="0" copies="0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23"/>
  <dimension ref="A1:I2"/>
  <sheetViews>
    <sheetView showRowColHeaders="0" zoomScaleNormal="100" zoomScalePageLayoutView="60" workbookViewId="0"/>
  </sheetViews>
  <sheetFormatPr defaultRowHeight="12.75" x14ac:dyDescent="0.2"/>
  <cols>
    <col min="1" max="1" width="8.140625" customWidth="1"/>
    <col min="2" max="2" width="17" customWidth="1"/>
    <col min="3" max="3" width="15.5703125" customWidth="1"/>
    <col min="4" max="4" width="8.140625" customWidth="1"/>
    <col min="5" max="8" width="7.5703125" customWidth="1"/>
    <col min="9" max="9" width="3.5703125" customWidth="1"/>
  </cols>
  <sheetData>
    <row r="1" spans="1:9" s="1" customFormat="1" x14ac:dyDescent="0.2">
      <c r="A1" s="1" t="s">
        <v>0</v>
      </c>
      <c r="B1" s="1" t="s">
        <v>1</v>
      </c>
      <c r="C1" s="1" t="s">
        <v>2</v>
      </c>
      <c r="D1" s="2" t="s">
        <v>3</v>
      </c>
      <c r="E1" s="111" t="s">
        <v>455</v>
      </c>
      <c r="F1" s="111" t="s">
        <v>456</v>
      </c>
      <c r="G1" s="111" t="s">
        <v>457</v>
      </c>
      <c r="H1" s="111" t="s">
        <v>458</v>
      </c>
      <c r="I1" s="111" t="s">
        <v>459</v>
      </c>
    </row>
    <row r="2" spans="1:9" x14ac:dyDescent="0.2">
      <c r="A2" s="1" t="e">
        <v>#REF!</v>
      </c>
      <c r="B2" s="1" t="e">
        <v>#VALUE!</v>
      </c>
      <c r="C2" s="1" t="e">
        <v>#VALUE!</v>
      </c>
      <c r="D2" s="4" t="e">
        <v>#REF!</v>
      </c>
      <c r="E2" s="138">
        <f>PREREQUISITO_1_ROI!F17</f>
        <v>0</v>
      </c>
      <c r="F2" s="138">
        <f>PREREQUISITO_1_ROI!H17</f>
        <v>0</v>
      </c>
      <c r="G2" s="138">
        <f>PREREQUISITO_1_ROI!J17</f>
        <v>0</v>
      </c>
      <c r="H2" s="138">
        <f>PREREQUISITO_1_ROI!F30</f>
        <v>0</v>
      </c>
      <c r="I2" s="31">
        <f>PREREQUISITO_1_ROI!F41</f>
        <v>0</v>
      </c>
    </row>
  </sheetData>
  <sheetProtection sheet="1" objects="1" scenarios="1"/>
  <phoneticPr fontId="6" type="noConversion"/>
  <pageMargins left="0.74791666666666701" right="0.74791666666666701" top="0.98402777777777795" bottom="0.98402777777777795" header="0.51180555555555496" footer="0.51180555555555496"/>
  <pageSetup paperSize="0" scale="0" firstPageNumber="0" orientation="portrait" usePrinterDefaults="0" horizontalDpi="0" verticalDpi="0" copies="0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24"/>
  <dimension ref="A1:O2"/>
  <sheetViews>
    <sheetView showRowColHeaders="0" zoomScaleNormal="100" zoomScalePageLayoutView="60" workbookViewId="0"/>
  </sheetViews>
  <sheetFormatPr defaultRowHeight="12.75" x14ac:dyDescent="0.2"/>
  <cols>
    <col min="1" max="1" width="8.140625" customWidth="1"/>
    <col min="2" max="2" width="17" customWidth="1"/>
    <col min="3" max="3" width="15.5703125" customWidth="1"/>
    <col min="4" max="4" width="8.140625" customWidth="1"/>
    <col min="5" max="9" width="16.85546875" customWidth="1"/>
    <col min="10" max="10" width="3.7109375" customWidth="1"/>
    <col min="11" max="11" width="4" customWidth="1"/>
    <col min="12" max="12" width="3.85546875" customWidth="1"/>
    <col min="13" max="14" width="15.85546875" customWidth="1"/>
    <col min="15" max="15" width="16.85546875" customWidth="1"/>
  </cols>
  <sheetData>
    <row r="1" spans="1:15" s="1" customFormat="1" x14ac:dyDescent="0.2">
      <c r="A1" s="1" t="s">
        <v>0</v>
      </c>
      <c r="B1" s="1" t="s">
        <v>1</v>
      </c>
      <c r="C1" s="1" t="s">
        <v>2</v>
      </c>
      <c r="D1" s="2" t="s">
        <v>3</v>
      </c>
      <c r="E1" s="63" t="s">
        <v>410</v>
      </c>
      <c r="F1" s="63" t="s">
        <v>411</v>
      </c>
      <c r="G1" s="63" t="s">
        <v>412</v>
      </c>
      <c r="H1" s="63" t="s">
        <v>413</v>
      </c>
      <c r="I1" s="63" t="s">
        <v>414</v>
      </c>
      <c r="J1" s="111" t="s">
        <v>415</v>
      </c>
      <c r="K1" s="111" t="s">
        <v>416</v>
      </c>
      <c r="L1" s="111" t="s">
        <v>417</v>
      </c>
      <c r="M1" s="63" t="s">
        <v>418</v>
      </c>
      <c r="N1" s="63" t="s">
        <v>419</v>
      </c>
      <c r="O1" s="63" t="s">
        <v>420</v>
      </c>
    </row>
    <row r="2" spans="1:15" x14ac:dyDescent="0.2">
      <c r="A2" s="1" t="e">
        <v>#NAME?</v>
      </c>
      <c r="B2" s="1" t="e">
        <v>#NAME?</v>
      </c>
      <c r="C2" s="1" t="e">
        <v>#NAME?</v>
      </c>
      <c r="D2" s="4" t="e">
        <v>#REF!</v>
      </c>
      <c r="E2" s="64">
        <v>0</v>
      </c>
      <c r="F2" s="64">
        <v>0</v>
      </c>
      <c r="G2" s="64">
        <v>0</v>
      </c>
      <c r="H2" s="64">
        <v>0</v>
      </c>
      <c r="I2" s="64">
        <v>0</v>
      </c>
      <c r="J2" s="31">
        <v>0</v>
      </c>
      <c r="K2" s="31" t="e">
        <v>#NAME?</v>
      </c>
      <c r="L2" s="31" t="e">
        <v>#NAME?</v>
      </c>
      <c r="M2" s="64">
        <v>0</v>
      </c>
      <c r="N2" s="64">
        <v>0</v>
      </c>
      <c r="O2" s="64">
        <v>0</v>
      </c>
    </row>
  </sheetData>
  <sheetProtection sheet="1" objects="1" scenarios="1"/>
  <phoneticPr fontId="6" type="noConversion"/>
  <pageMargins left="0.74791666666666701" right="0.74791666666666701" top="0.98402777777777795" bottom="0.98402777777777795" header="0.51180555555555496" footer="0.51180555555555496"/>
  <pageSetup paperSize="0" scale="0" firstPageNumber="0" orientation="portrait" usePrinterDefaults="0" horizontalDpi="0" verticalDpi="0" copies="0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25"/>
  <dimension ref="A1:AH2"/>
  <sheetViews>
    <sheetView showRowColHeaders="0" zoomScaleNormal="100" zoomScalePageLayoutView="60" workbookViewId="0"/>
  </sheetViews>
  <sheetFormatPr defaultRowHeight="12.75" x14ac:dyDescent="0.2"/>
  <cols>
    <col min="1" max="1" width="8.140625" customWidth="1"/>
    <col min="2" max="2" width="17" customWidth="1"/>
    <col min="3" max="3" width="15.5703125" customWidth="1"/>
    <col min="4" max="4" width="8.140625" customWidth="1"/>
    <col min="5" max="5" width="16.85546875" customWidth="1"/>
    <col min="6" max="6" width="14.85546875" customWidth="1"/>
    <col min="7" max="11" width="16.85546875" customWidth="1"/>
    <col min="12" max="13" width="5.42578125" customWidth="1"/>
    <col min="14" max="14" width="5" customWidth="1"/>
    <col min="15" max="17" width="16.85546875" customWidth="1"/>
    <col min="18" max="18" width="15.85546875" customWidth="1"/>
    <col min="19" max="20" width="5.42578125" customWidth="1"/>
    <col min="21" max="21" width="5" customWidth="1"/>
    <col min="22" max="23" width="16.85546875" customWidth="1"/>
    <col min="24" max="25" width="15.85546875" customWidth="1"/>
    <col min="26" max="27" width="5.42578125" customWidth="1"/>
    <col min="28" max="28" width="5" customWidth="1"/>
    <col min="29" max="30" width="16.85546875" customWidth="1"/>
    <col min="31" max="32" width="15.85546875" customWidth="1"/>
    <col min="33" max="34" width="5.42578125" customWidth="1"/>
  </cols>
  <sheetData>
    <row r="1" spans="1:34" s="1" customFormat="1" x14ac:dyDescent="0.2">
      <c r="A1" s="1" t="s">
        <v>0</v>
      </c>
      <c r="B1" s="1" t="s">
        <v>1</v>
      </c>
      <c r="C1" s="1" t="s">
        <v>2</v>
      </c>
      <c r="D1" s="2" t="s">
        <v>3</v>
      </c>
      <c r="E1" s="63" t="s">
        <v>425</v>
      </c>
      <c r="F1" s="63" t="s">
        <v>426</v>
      </c>
      <c r="G1" s="63" t="s">
        <v>427</v>
      </c>
      <c r="H1" s="63" t="s">
        <v>428</v>
      </c>
      <c r="I1" s="63" t="s">
        <v>429</v>
      </c>
      <c r="J1" s="63" t="s">
        <v>430</v>
      </c>
      <c r="K1" s="63" t="s">
        <v>431</v>
      </c>
      <c r="L1" s="111" t="s">
        <v>432</v>
      </c>
      <c r="M1" s="111" t="s">
        <v>433</v>
      </c>
      <c r="N1" s="1" t="s">
        <v>434</v>
      </c>
      <c r="O1" s="63" t="s">
        <v>435</v>
      </c>
      <c r="P1" s="63" t="s">
        <v>436</v>
      </c>
      <c r="Q1" s="63" t="s">
        <v>437</v>
      </c>
      <c r="R1" s="63" t="s">
        <v>438</v>
      </c>
      <c r="S1" s="111" t="s">
        <v>439</v>
      </c>
      <c r="T1" s="111" t="s">
        <v>440</v>
      </c>
      <c r="U1" s="1" t="s">
        <v>441</v>
      </c>
      <c r="V1" s="63" t="s">
        <v>442</v>
      </c>
      <c r="W1" s="63" t="s">
        <v>443</v>
      </c>
      <c r="X1" s="63" t="s">
        <v>444</v>
      </c>
      <c r="Y1" s="63" t="s">
        <v>445</v>
      </c>
      <c r="Z1" s="111" t="s">
        <v>446</v>
      </c>
      <c r="AA1" s="111" t="s">
        <v>447</v>
      </c>
      <c r="AB1" s="1" t="s">
        <v>448</v>
      </c>
      <c r="AC1" s="63" t="s">
        <v>449</v>
      </c>
      <c r="AD1" s="63" t="s">
        <v>450</v>
      </c>
      <c r="AE1" s="63" t="s">
        <v>451</v>
      </c>
      <c r="AF1" s="63" t="s">
        <v>452</v>
      </c>
      <c r="AG1" s="111" t="s">
        <v>453</v>
      </c>
      <c r="AH1" s="111" t="s">
        <v>454</v>
      </c>
    </row>
    <row r="2" spans="1:34" x14ac:dyDescent="0.2">
      <c r="A2" s="1" t="e">
        <v>#REF!</v>
      </c>
      <c r="B2" s="1" t="e">
        <v>#VALUE!</v>
      </c>
      <c r="C2" s="1" t="e">
        <v>#VALUE!</v>
      </c>
      <c r="D2" s="4" t="e">
        <v>#REF!</v>
      </c>
      <c r="E2" s="64">
        <v>0</v>
      </c>
      <c r="F2" s="64">
        <v>0</v>
      </c>
      <c r="G2" s="64">
        <v>0</v>
      </c>
      <c r="H2" s="64">
        <v>0</v>
      </c>
      <c r="I2" s="64">
        <v>0</v>
      </c>
      <c r="J2" s="64">
        <v>0</v>
      </c>
      <c r="K2" s="64">
        <v>0</v>
      </c>
      <c r="L2" s="31" t="e">
        <v>#REF!</v>
      </c>
      <c r="M2" s="31" t="e">
        <v>#REF!</v>
      </c>
      <c r="N2" t="e">
        <v>#VALUE!</v>
      </c>
      <c r="O2" s="64">
        <v>0</v>
      </c>
      <c r="P2" s="64">
        <v>0</v>
      </c>
      <c r="Q2" s="64">
        <v>0</v>
      </c>
      <c r="R2" s="64">
        <v>0</v>
      </c>
      <c r="S2" s="31" t="e">
        <v>#REF!</v>
      </c>
      <c r="T2" s="31" t="e">
        <v>#REF!</v>
      </c>
      <c r="U2" s="1" t="e">
        <v>#VALUE!</v>
      </c>
      <c r="V2" s="64">
        <v>0</v>
      </c>
      <c r="W2" s="64">
        <v>0</v>
      </c>
      <c r="X2" s="64">
        <v>0</v>
      </c>
      <c r="Y2" s="64">
        <v>0</v>
      </c>
      <c r="Z2" s="31" t="e">
        <v>#REF!</v>
      </c>
      <c r="AA2" s="31" t="e">
        <v>#REF!</v>
      </c>
      <c r="AB2" s="1" t="e">
        <v>#VALUE!</v>
      </c>
      <c r="AC2" s="64">
        <v>0</v>
      </c>
      <c r="AD2" s="64">
        <v>0</v>
      </c>
      <c r="AE2" s="64">
        <v>0</v>
      </c>
      <c r="AF2" s="64">
        <v>0</v>
      </c>
      <c r="AG2" s="31" t="e">
        <v>#REF!</v>
      </c>
      <c r="AH2" s="31" t="e">
        <v>#REF!</v>
      </c>
    </row>
  </sheetData>
  <sheetProtection sheet="1" objects="1" scenarios="1"/>
  <phoneticPr fontId="6" type="noConversion"/>
  <pageMargins left="0.74791666666666701" right="0.74791666666666701" top="0.98402777777777795" bottom="0.98402777777777795" header="0.51180555555555496" footer="0.51180555555555496"/>
  <pageSetup paperSize="0" scale="0" firstPageNumber="0" orientation="portrait" usePrinterDefaults="0" horizontalDpi="0" verticalDpi="0" copies="0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26"/>
  <dimension ref="A1:V2"/>
  <sheetViews>
    <sheetView showRowColHeaders="0" zoomScaleNormal="100" zoomScalePageLayoutView="60" workbookViewId="0"/>
  </sheetViews>
  <sheetFormatPr defaultRowHeight="12.75" x14ac:dyDescent="0.2"/>
  <cols>
    <col min="2" max="2" width="17" customWidth="1"/>
    <col min="3" max="3" width="17.28515625" customWidth="1"/>
    <col min="4" max="4" width="8.140625" customWidth="1"/>
    <col min="5" max="6" width="14.28515625" customWidth="1"/>
    <col min="7" max="10" width="2.28515625" customWidth="1"/>
    <col min="11" max="11" width="8.140625" customWidth="1"/>
    <col min="12" max="12" width="18.85546875" customWidth="1"/>
    <col min="13" max="13" width="2.28515625" customWidth="1"/>
    <col min="14" max="14" width="8.140625" customWidth="1"/>
    <col min="15" max="18" width="2.28515625" customWidth="1"/>
    <col min="19" max="22" width="3" customWidth="1"/>
  </cols>
  <sheetData>
    <row r="1" spans="1:22" s="1" customFormat="1" x14ac:dyDescent="0.2">
      <c r="A1" s="1" t="s">
        <v>0</v>
      </c>
      <c r="B1" s="1" t="s">
        <v>1</v>
      </c>
      <c r="C1" s="1" t="s">
        <v>2</v>
      </c>
      <c r="D1" s="2" t="s">
        <v>3</v>
      </c>
      <c r="E1" s="1" t="s">
        <v>460</v>
      </c>
      <c r="F1" s="1" t="s">
        <v>461</v>
      </c>
      <c r="G1" s="1" t="s">
        <v>203</v>
      </c>
      <c r="H1" s="1" t="s">
        <v>214</v>
      </c>
      <c r="I1" s="1" t="s">
        <v>215</v>
      </c>
      <c r="J1" s="1" t="s">
        <v>216</v>
      </c>
      <c r="K1" s="2" t="s">
        <v>462</v>
      </c>
      <c r="L1" s="2" t="s">
        <v>463</v>
      </c>
      <c r="M1" s="1" t="s">
        <v>464</v>
      </c>
      <c r="N1" s="2" t="s">
        <v>465</v>
      </c>
      <c r="O1" s="1" t="s">
        <v>466</v>
      </c>
      <c r="P1" s="1" t="s">
        <v>467</v>
      </c>
      <c r="Q1" s="1" t="s">
        <v>468</v>
      </c>
      <c r="R1" s="1" t="s">
        <v>469</v>
      </c>
      <c r="S1" s="1" t="s">
        <v>470</v>
      </c>
      <c r="T1" s="1" t="s">
        <v>471</v>
      </c>
      <c r="U1" s="1" t="s">
        <v>472</v>
      </c>
      <c r="V1" s="1" t="s">
        <v>473</v>
      </c>
    </row>
    <row r="2" spans="1:22" x14ac:dyDescent="0.2">
      <c r="A2" s="1" t="e">
        <v>#REF!</v>
      </c>
      <c r="B2" s="1" t="e">
        <v>#VALUE!</v>
      </c>
      <c r="C2" s="1" t="e">
        <v>#VALUE!</v>
      </c>
      <c r="D2" s="4" t="e">
        <v>#REF!</v>
      </c>
      <c r="E2" s="1" t="s">
        <v>474</v>
      </c>
      <c r="F2" s="1" t="s">
        <v>474</v>
      </c>
      <c r="G2" s="1" t="s">
        <v>474</v>
      </c>
      <c r="H2" s="1" t="s">
        <v>474</v>
      </c>
      <c r="I2" s="1" t="s">
        <v>474</v>
      </c>
      <c r="J2" s="1" t="s">
        <v>474</v>
      </c>
      <c r="K2" s="4">
        <v>36524</v>
      </c>
      <c r="L2" s="4">
        <v>36524</v>
      </c>
      <c r="M2" s="1" t="s">
        <v>474</v>
      </c>
      <c r="N2" s="4">
        <v>36524</v>
      </c>
      <c r="O2" s="1" t="s">
        <v>474</v>
      </c>
      <c r="P2" s="1" t="s">
        <v>474</v>
      </c>
      <c r="Q2" s="1" t="s">
        <v>474</v>
      </c>
      <c r="R2" s="1" t="s">
        <v>474</v>
      </c>
      <c r="S2" s="1" t="s">
        <v>474</v>
      </c>
      <c r="T2" s="1" t="s">
        <v>474</v>
      </c>
      <c r="U2" s="1" t="s">
        <v>474</v>
      </c>
      <c r="V2" s="1" t="s">
        <v>474</v>
      </c>
    </row>
  </sheetData>
  <sheetProtection sheet="1" objects="1" scenarios="1"/>
  <phoneticPr fontId="6" type="noConversion"/>
  <pageMargins left="0.74791666666666701" right="0.74791666666666701" top="0.98402777777777795" bottom="0.98402777777777795" header="0.51180555555555496" footer="0.51180555555555496"/>
  <pageSetup paperSize="0" scale="0" firstPageNumber="0" orientation="portrait" usePrinterDefaults="0" horizontalDpi="0" verticalDpi="0" copies="0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27"/>
  <dimension ref="A1:L2"/>
  <sheetViews>
    <sheetView showRowColHeaders="0" zoomScaleNormal="100" zoomScalePageLayoutView="60" workbookViewId="0"/>
  </sheetViews>
  <sheetFormatPr defaultRowHeight="12.75" x14ac:dyDescent="0.2"/>
  <cols>
    <col min="2" max="2" width="18.7109375" customWidth="1"/>
    <col min="3" max="3" width="12.5703125" customWidth="1"/>
    <col min="4" max="4" width="8.140625" customWidth="1"/>
    <col min="5" max="5" width="11" customWidth="1"/>
    <col min="6" max="6" width="12.28515625" customWidth="1"/>
    <col min="7" max="7" width="22.7109375" customWidth="1"/>
    <col min="8" max="8" width="26.85546875" customWidth="1"/>
    <col min="9" max="9" width="50.5703125" customWidth="1"/>
    <col min="10" max="10" width="56.7109375" customWidth="1"/>
    <col min="12" max="12" width="32.85546875" customWidth="1"/>
  </cols>
  <sheetData>
    <row r="1" spans="1:12" s="1" customFormat="1" x14ac:dyDescent="0.2">
      <c r="A1" s="1" t="s">
        <v>0</v>
      </c>
      <c r="B1" s="1" t="s">
        <v>1</v>
      </c>
      <c r="C1" s="1" t="s">
        <v>2</v>
      </c>
      <c r="D1" s="2" t="s">
        <v>3</v>
      </c>
      <c r="E1" s="1" t="s">
        <v>475</v>
      </c>
      <c r="F1" s="1" t="s">
        <v>476</v>
      </c>
      <c r="G1" s="1" t="s">
        <v>477</v>
      </c>
      <c r="H1" s="2" t="s">
        <v>478</v>
      </c>
      <c r="I1" s="2" t="s">
        <v>479</v>
      </c>
      <c r="J1" s="111" t="s">
        <v>480</v>
      </c>
      <c r="K1" s="1" t="s">
        <v>481</v>
      </c>
      <c r="L1" s="2" t="s">
        <v>482</v>
      </c>
    </row>
    <row r="2" spans="1:12" x14ac:dyDescent="0.2">
      <c r="A2" s="1" t="e">
        <v>#REF!</v>
      </c>
      <c r="B2" s="1" t="e">
        <v>#VALUE!</v>
      </c>
      <c r="C2" s="1" t="e">
        <v>#VALUE!</v>
      </c>
      <c r="D2" s="4" t="e">
        <v>#REF!</v>
      </c>
      <c r="E2" s="1" t="s">
        <v>474</v>
      </c>
      <c r="F2" s="1" t="s">
        <v>483</v>
      </c>
      <c r="G2" s="1" t="s">
        <v>474</v>
      </c>
      <c r="H2" s="4">
        <v>36524</v>
      </c>
      <c r="I2" s="4">
        <v>37002</v>
      </c>
      <c r="J2" s="1" t="s">
        <v>474</v>
      </c>
      <c r="K2" s="1" t="s">
        <v>474</v>
      </c>
      <c r="L2" s="4">
        <v>36524</v>
      </c>
    </row>
  </sheetData>
  <sheetProtection sheet="1" objects="1" scenarios="1"/>
  <phoneticPr fontId="6" type="noConversion"/>
  <pageMargins left="0.74791666666666701" right="0.74791666666666701" top="0.98402777777777795" bottom="0.98402777777777795" header="0.51180555555555496" footer="0.51180555555555496"/>
  <pageSetup paperSize="0" scale="0" firstPageNumber="0" orientation="portrait" usePrinterDefaults="0" horizontalDpi="0" verticalDpi="0" copies="0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28"/>
  <dimension ref="A1:V2"/>
  <sheetViews>
    <sheetView showRowColHeaders="0" zoomScaleNormal="100" zoomScalePageLayoutView="60" workbookViewId="0"/>
  </sheetViews>
  <sheetFormatPr defaultRowHeight="12.75" x14ac:dyDescent="0.2"/>
  <cols>
    <col min="1" max="1" width="8.140625" customWidth="1"/>
    <col min="2" max="2" width="17" customWidth="1"/>
    <col min="3" max="3" width="17.85546875" customWidth="1"/>
    <col min="4" max="4" width="8.140625" customWidth="1"/>
    <col min="5" max="5" width="24.42578125" customWidth="1"/>
    <col min="6" max="6" width="31" customWidth="1"/>
    <col min="7" max="7" width="23" customWidth="1"/>
    <col min="8" max="8" width="30.42578125" customWidth="1"/>
    <col min="9" max="9" width="15.7109375" customWidth="1"/>
    <col min="10" max="10" width="15.42578125" customWidth="1"/>
    <col min="11" max="11" width="39.5703125" customWidth="1"/>
    <col min="12" max="12" width="21.85546875" customWidth="1"/>
    <col min="13" max="13" width="21" customWidth="1"/>
    <col min="14" max="14" width="22" customWidth="1"/>
    <col min="15" max="15" width="42" customWidth="1"/>
    <col min="16" max="16" width="14.28515625" customWidth="1"/>
    <col min="17" max="17" width="30.140625" customWidth="1"/>
    <col min="18" max="18" width="34.85546875" customWidth="1"/>
    <col min="19" max="19" width="40.28515625" customWidth="1"/>
    <col min="20" max="20" width="38.42578125" customWidth="1"/>
    <col min="21" max="21" width="35.28515625" customWidth="1"/>
    <col min="22" max="22" width="25.5703125" customWidth="1"/>
  </cols>
  <sheetData>
    <row r="1" spans="1:22" s="1" customFormat="1" x14ac:dyDescent="0.2">
      <c r="A1" s="1" t="s">
        <v>0</v>
      </c>
      <c r="B1" s="1" t="s">
        <v>1</v>
      </c>
      <c r="C1" s="1" t="s">
        <v>2</v>
      </c>
      <c r="D1" s="2" t="s">
        <v>3</v>
      </c>
      <c r="E1" s="111" t="s">
        <v>484</v>
      </c>
      <c r="F1" s="111" t="s">
        <v>485</v>
      </c>
      <c r="G1" s="111" t="s">
        <v>486</v>
      </c>
      <c r="H1" s="111" t="s">
        <v>487</v>
      </c>
      <c r="I1" s="111" t="s">
        <v>488</v>
      </c>
      <c r="J1" s="111" t="s">
        <v>489</v>
      </c>
      <c r="K1" s="111" t="s">
        <v>490</v>
      </c>
      <c r="L1" s="111" t="s">
        <v>491</v>
      </c>
      <c r="M1" s="111" t="s">
        <v>492</v>
      </c>
      <c r="N1" s="111" t="s">
        <v>493</v>
      </c>
      <c r="O1" s="111" t="s">
        <v>494</v>
      </c>
      <c r="P1" s="111" t="s">
        <v>495</v>
      </c>
      <c r="Q1" s="111" t="s">
        <v>496</v>
      </c>
      <c r="R1" s="111" t="s">
        <v>497</v>
      </c>
      <c r="S1" s="111" t="s">
        <v>498</v>
      </c>
      <c r="T1" s="111" t="s">
        <v>499</v>
      </c>
      <c r="U1" s="111" t="s">
        <v>500</v>
      </c>
      <c r="V1" s="1" t="s">
        <v>501</v>
      </c>
    </row>
    <row r="2" spans="1:22" x14ac:dyDescent="0.2">
      <c r="A2" s="1" t="e">
        <v>#REF!</v>
      </c>
      <c r="B2" s="1" t="e">
        <v>#VALUE!</v>
      </c>
      <c r="C2" s="1" t="e">
        <v>#VALUE!</v>
      </c>
      <c r="D2" s="4" t="e">
        <v>#REF!</v>
      </c>
      <c r="E2" s="31">
        <v>0</v>
      </c>
      <c r="F2" s="31">
        <v>0</v>
      </c>
      <c r="G2" s="31">
        <v>0</v>
      </c>
      <c r="H2" s="31">
        <v>0</v>
      </c>
      <c r="I2" s="31">
        <v>0</v>
      </c>
      <c r="J2" s="31">
        <v>0</v>
      </c>
      <c r="K2" s="31">
        <v>0</v>
      </c>
      <c r="L2" s="31">
        <v>0</v>
      </c>
      <c r="M2" s="31">
        <v>0</v>
      </c>
      <c r="N2" s="31">
        <v>0</v>
      </c>
      <c r="O2" s="31">
        <v>0</v>
      </c>
      <c r="P2" s="31">
        <v>0</v>
      </c>
      <c r="Q2" s="31" t="e">
        <v>#VALUE!</v>
      </c>
      <c r="R2" s="31" t="e">
        <v>#NAME?</v>
      </c>
      <c r="S2" s="31">
        <v>2</v>
      </c>
      <c r="T2" s="31" t="e">
        <v>#NAME?</v>
      </c>
      <c r="U2" s="31" t="e">
        <v>#NAME?</v>
      </c>
      <c r="V2" s="1" t="s">
        <v>474</v>
      </c>
    </row>
  </sheetData>
  <sheetProtection sheet="1" objects="1" scenarios="1"/>
  <phoneticPr fontId="6" type="noConversion"/>
  <pageMargins left="0.74791666666666701" right="0.74791666666666701" top="0.98402777777777795" bottom="0.9840277777777779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8716</TotalTime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28</vt:i4>
      </vt:variant>
      <vt:variant>
        <vt:lpstr>Intervalli denominati</vt:lpstr>
      </vt:variant>
      <vt:variant>
        <vt:i4>8</vt:i4>
      </vt:variant>
    </vt:vector>
  </HeadingPairs>
  <TitlesOfParts>
    <vt:vector size="36" baseType="lpstr">
      <vt:lpstr>2-1_PROGETTI_OUT</vt:lpstr>
      <vt:lpstr>1.1 CONTO ECONOMICO ANTE</vt:lpstr>
      <vt:lpstr>1.2 CONTO ECONOMICO POST</vt:lpstr>
      <vt:lpstr>2.1  STATO PATRIMONIALE ANTE</vt:lpstr>
      <vt:lpstr>2-1_STATO_PATRIMONIALE_OUT</vt:lpstr>
      <vt:lpstr>3-2_CONTO_ECONOMICO_OUT</vt:lpstr>
      <vt:lpstr>2.2  STATO PATRIMONIALE POST</vt:lpstr>
      <vt:lpstr>PREREQUISITO_1_ROI</vt:lpstr>
      <vt:lpstr>PREREQUISITO_2_VALORE AGGIUNTO</vt:lpstr>
      <vt:lpstr>3 MATERIE PRIME</vt:lpstr>
      <vt:lpstr>4-2_MATERIE_PRIME_OUT</vt:lpstr>
      <vt:lpstr>3.1 RIEPILOGO MATERIE PRIME</vt:lpstr>
      <vt:lpstr>4 PRODOTTI FINITI</vt:lpstr>
      <vt:lpstr>5-1_PRODOTTI_OUT</vt:lpstr>
      <vt:lpstr>5-4_PREZZI_MATERIE_PRIME_OUT</vt:lpstr>
      <vt:lpstr>5 RIEPILOGO PRODOTTI FINITI</vt:lpstr>
      <vt:lpstr>6 PREVENTIVO_LAVORI </vt:lpstr>
      <vt:lpstr>7 REIMPIEGO ENERGETICO</vt:lpstr>
      <vt:lpstr>8 PUNTEGGIO PRIORITA</vt:lpstr>
      <vt:lpstr>6-4_PREVENTIVO_LAVORI_OUT</vt:lpstr>
      <vt:lpstr>6-5_COSTI_UNITARI_OUT</vt:lpstr>
      <vt:lpstr>7_PIANO_FINANZIARIO_OUT</vt:lpstr>
      <vt:lpstr>PREREQUISITO_2_ROI_OUT</vt:lpstr>
      <vt:lpstr>PREVENTIVO_LAVORI_APPROVATO</vt:lpstr>
      <vt:lpstr>PIANO_FINANZIARIO_APPROVATO</vt:lpstr>
      <vt:lpstr>DOCUMENTI_ALLEGATI</vt:lpstr>
      <vt:lpstr>RICEVIBILITA_DATI_ISTRUTTORIA</vt:lpstr>
      <vt:lpstr>PRIORITA_GRADUATORIA</vt:lpstr>
      <vt:lpstr>_A65553</vt:lpstr>
      <vt:lpstr>'1.2 CONTO ECONOMICO POST'!Area_stampa</vt:lpstr>
      <vt:lpstr>'3.1 RIEPILOGO MATERIE PRIME'!Area_stampa</vt:lpstr>
      <vt:lpstr>'5 RIEPILOGO PRODOTTI FINITI'!Area_stampa</vt:lpstr>
      <vt:lpstr>'6 PREVENTIVO_LAVORI '!Area_stampa</vt:lpstr>
      <vt:lpstr>'7 REIMPIEGO ENERGETICO'!Area_stampa</vt:lpstr>
      <vt:lpstr>'8 PUNTEGGIO PRIORITA'!Area_stampa</vt:lpstr>
      <vt:lpstr>'1.2 CONTO ECONOMICO POST'!Excel_BuiltIn_Print_Area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Mod 123</dc:title>
  <dc:creator>Marco Toffano</dc:creator>
  <cp:lastModifiedBy>David Rech</cp:lastModifiedBy>
  <cp:revision>12</cp:revision>
  <cp:lastPrinted>2019-01-17T08:44:21Z</cp:lastPrinted>
  <dcterms:created xsi:type="dcterms:W3CDTF">2000-10-26T07:53:50Z</dcterms:created>
  <dcterms:modified xsi:type="dcterms:W3CDTF">2019-12-16T08:29:02Z</dcterms:modified>
  <dc:language>it-IT</dc:language>
</cp:coreProperties>
</file>